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8835" tabRatio="693" firstSheet="3" activeTab="18"/>
  </bookViews>
  <sheets>
    <sheet name=" 1 vwr international" sheetId="34" state="hidden" r:id="rId1"/>
    <sheet name="Wartość szacunkowa netto" sheetId="61" r:id="rId2"/>
    <sheet name="część nr 1" sheetId="1" r:id="rId3"/>
    <sheet name="część nr 2" sheetId="2" r:id="rId4"/>
    <sheet name="część nr 3" sheetId="3" r:id="rId5"/>
    <sheet name="część nr 4" sheetId="4" r:id="rId6"/>
    <sheet name="5 elektromed_SCruz" sheetId="35" state="hidden" r:id="rId7"/>
    <sheet name="część nr 5" sheetId="5" r:id="rId8"/>
    <sheet name="część nr 6" sheetId="6" r:id="rId9"/>
    <sheet name="Zadanie nr 7" sheetId="30" r:id="rId10"/>
    <sheet name="część nr 8" sheetId="8" r:id="rId11"/>
    <sheet name="część nr 9" sheetId="9" r:id="rId12"/>
    <sheet name="część nr 10" sheetId="10" r:id="rId13"/>
    <sheet name="część nr 11" sheetId="11" r:id="rId14"/>
    <sheet name="część nr 12" sheetId="13" r:id="rId15"/>
    <sheet name="część nr 13" sheetId="14" r:id="rId16"/>
    <sheet name="część nr 14" sheetId="29" r:id="rId17"/>
    <sheet name="część nr 15" sheetId="17" r:id="rId18"/>
    <sheet name="część nr 16" sheetId="18" r:id="rId19"/>
    <sheet name="część nr 17" sheetId="21" r:id="rId20"/>
    <sheet name="część nr 18" sheetId="23" r:id="rId21"/>
    <sheet name="część nr 19" sheetId="24" r:id="rId22"/>
    <sheet name="część nr 20" sheetId="27" r:id="rId23"/>
    <sheet name="część nr 21" sheetId="28" r:id="rId24"/>
    <sheet name="część nr 22" sheetId="33" r:id="rId25"/>
    <sheet name="część nr 23" sheetId="39" r:id="rId26"/>
    <sheet name="część nr 24" sheetId="45" r:id="rId27"/>
    <sheet name="część nr 25" sheetId="41" r:id="rId28"/>
    <sheet name="część nr 26" sheetId="49" r:id="rId29"/>
    <sheet name="część nr 27" sheetId="55" r:id="rId30"/>
    <sheet name="część nr 28" sheetId="44" r:id="rId31"/>
    <sheet name="część nr 29" sheetId="58" r:id="rId32"/>
    <sheet name="część nr 30" sheetId="59" r:id="rId33"/>
    <sheet name="część nr 31" sheetId="60" r:id="rId34"/>
    <sheet name="28 KRAKCHEMIA" sheetId="36" state="hidden" r:id="rId35"/>
    <sheet name="28 ALFACHEM" sheetId="37" state="hidden" r:id="rId36"/>
  </sheets>
  <definedNames>
    <definedName name="_xlnm._FilterDatabase" localSheetId="22" hidden="1">'część nr 20'!$A$3:$F$61</definedName>
    <definedName name="_xlnm._FilterDatabase" localSheetId="24" hidden="1">'część nr 22'!$A$3:$F$134</definedName>
    <definedName name="_xlnm._FilterDatabase" localSheetId="5" hidden="1">'część nr 4'!$A$3:$F$76</definedName>
    <definedName name="_xlnm.Print_Area" localSheetId="0">' 1 vwr international'!$A$1:$K$25</definedName>
    <definedName name="_xlnm.Print_Area" localSheetId="2">'część nr 1'!$A$1:$K$21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61"/>
  <c r="H20" i="1" l="1"/>
  <c r="K75" i="27" l="1"/>
  <c r="H75"/>
  <c r="H38" i="60" l="1"/>
  <c r="K38"/>
  <c r="H6" i="59" l="1"/>
  <c r="K6" l="1"/>
  <c r="H7" i="58"/>
  <c r="K7"/>
  <c r="H10" i="44"/>
  <c r="K10"/>
  <c r="H17" i="55" l="1"/>
  <c r="K17" l="1"/>
  <c r="K5" i="49" l="1"/>
  <c r="H5"/>
  <c r="H18" i="45" l="1"/>
  <c r="K18" l="1"/>
  <c r="H8" i="39" l="1"/>
  <c r="K8" l="1"/>
  <c r="K9" i="28" l="1"/>
  <c r="H9" l="1"/>
  <c r="H18" i="24" l="1"/>
  <c r="K18" l="1"/>
  <c r="K16" i="23" l="1"/>
  <c r="H16"/>
  <c r="H13" i="18" l="1"/>
  <c r="K14" i="21" l="1"/>
  <c r="H14"/>
  <c r="K13" i="18"/>
  <c r="K242" i="17" l="1"/>
  <c r="H242"/>
  <c r="K16" i="29" l="1"/>
  <c r="H16" l="1"/>
  <c r="K267" i="14" l="1"/>
  <c r="H267"/>
  <c r="H46" i="13" l="1"/>
  <c r="K46" l="1"/>
  <c r="H31" i="11" l="1"/>
  <c r="K31" l="1"/>
  <c r="H27" i="10" l="1"/>
  <c r="K27" s="1"/>
  <c r="K6" i="8" l="1"/>
  <c r="H6"/>
  <c r="H67" i="30" l="1"/>
  <c r="K67"/>
  <c r="K51" i="6" l="1"/>
  <c r="H51"/>
  <c r="K16" i="5" l="1"/>
  <c r="H16"/>
  <c r="H33" i="4" l="1"/>
  <c r="K33"/>
  <c r="H30" i="3" l="1"/>
  <c r="K30"/>
  <c r="K38" i="2" l="1"/>
  <c r="H38" l="1"/>
  <c r="K20" i="1"/>
  <c r="H9" i="41" l="1"/>
  <c r="K172" i="36" l="1"/>
  <c r="K160" i="37" l="1"/>
  <c r="J160"/>
  <c r="J159"/>
  <c r="K135"/>
  <c r="J135"/>
  <c r="J127"/>
  <c r="J94"/>
  <c r="J28"/>
  <c r="K25"/>
  <c r="J25"/>
  <c r="J7"/>
  <c r="J8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K159"/>
  <c r="J161"/>
  <c r="K161"/>
  <c r="J162"/>
  <c r="K162"/>
  <c r="J163"/>
  <c r="K163"/>
  <c r="J164"/>
  <c r="K164"/>
  <c r="J165"/>
  <c r="K165"/>
  <c r="J166"/>
  <c r="K166"/>
  <c r="J129"/>
  <c r="K129"/>
  <c r="J130"/>
  <c r="K130"/>
  <c r="J131"/>
  <c r="K131"/>
  <c r="J132"/>
  <c r="K132"/>
  <c r="J133"/>
  <c r="K133"/>
  <c r="J134"/>
  <c r="K13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89"/>
  <c r="K89"/>
  <c r="J90"/>
  <c r="K90"/>
  <c r="J84"/>
  <c r="K84"/>
  <c r="J85"/>
  <c r="K85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6"/>
  <c r="K6"/>
  <c r="K7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6"/>
  <c r="K26"/>
  <c r="J27"/>
  <c r="K27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K92"/>
  <c r="J92"/>
  <c r="K91"/>
  <c r="J91"/>
  <c r="H7"/>
  <c r="H17"/>
  <c r="H25"/>
  <c r="H26"/>
  <c r="H33"/>
  <c r="H37"/>
  <c r="H59"/>
  <c r="H101"/>
  <c r="H116"/>
  <c r="H127"/>
  <c r="H138"/>
  <c r="H160"/>
  <c r="G160"/>
  <c r="H146"/>
  <c r="H148"/>
  <c r="H161"/>
  <c r="H166"/>
  <c r="H165"/>
  <c r="H164"/>
  <c r="H163"/>
  <c r="H162"/>
  <c r="H159"/>
  <c r="H158"/>
  <c r="H157"/>
  <c r="H156"/>
  <c r="H155"/>
  <c r="H154"/>
  <c r="H153"/>
  <c r="H152"/>
  <c r="H151"/>
  <c r="H150"/>
  <c r="H149"/>
  <c r="H147"/>
  <c r="H145"/>
  <c r="H144"/>
  <c r="H143"/>
  <c r="H142"/>
  <c r="H141"/>
  <c r="H140"/>
  <c r="H139"/>
  <c r="K137"/>
  <c r="J137"/>
  <c r="H137"/>
  <c r="K136"/>
  <c r="J136"/>
  <c r="H136"/>
  <c r="H135"/>
  <c r="H134"/>
  <c r="H133"/>
  <c r="H132"/>
  <c r="H131"/>
  <c r="H130"/>
  <c r="H129"/>
  <c r="K128"/>
  <c r="J128"/>
  <c r="H128"/>
  <c r="K127"/>
  <c r="K126"/>
  <c r="J126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K93"/>
  <c r="J93"/>
  <c r="H93"/>
  <c r="H92"/>
  <c r="H91"/>
  <c r="H90"/>
  <c r="H89"/>
  <c r="K88"/>
  <c r="J88"/>
  <c r="H88"/>
  <c r="K87"/>
  <c r="J87"/>
  <c r="H87"/>
  <c r="K86"/>
  <c r="J86"/>
  <c r="H86"/>
  <c r="H85"/>
  <c r="H84"/>
  <c r="K83"/>
  <c r="J83"/>
  <c r="H83"/>
  <c r="K82"/>
  <c r="J8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K58"/>
  <c r="J58"/>
  <c r="H58"/>
  <c r="K57"/>
  <c r="J57"/>
  <c r="H57"/>
  <c r="K56"/>
  <c r="J56"/>
  <c r="H56"/>
  <c r="K55"/>
  <c r="J55"/>
  <c r="H55"/>
  <c r="H54"/>
  <c r="H53"/>
  <c r="H52"/>
  <c r="H51"/>
  <c r="H50"/>
  <c r="H49"/>
  <c r="H48"/>
  <c r="H47"/>
  <c r="H46"/>
  <c r="H45"/>
  <c r="H44"/>
  <c r="H43"/>
  <c r="H42"/>
  <c r="K41"/>
  <c r="J41"/>
  <c r="H41"/>
  <c r="K40"/>
  <c r="J40"/>
  <c r="H40"/>
  <c r="H39"/>
  <c r="H38"/>
  <c r="H36"/>
  <c r="H35"/>
  <c r="H34"/>
  <c r="H32"/>
  <c r="H31"/>
  <c r="H30"/>
  <c r="H29"/>
  <c r="H28"/>
  <c r="H27"/>
  <c r="H24"/>
  <c r="H23"/>
  <c r="H22"/>
  <c r="H21"/>
  <c r="H20"/>
  <c r="H19"/>
  <c r="H18"/>
  <c r="H16"/>
  <c r="H15"/>
  <c r="H14"/>
  <c r="H13"/>
  <c r="H12"/>
  <c r="H11"/>
  <c r="H10"/>
  <c r="H9"/>
  <c r="H8"/>
  <c r="H6"/>
  <c r="K5"/>
  <c r="J5"/>
  <c r="H5"/>
  <c r="H167" l="1"/>
  <c r="K167"/>
  <c r="K167" i="36" l="1"/>
  <c r="K78"/>
  <c r="J40"/>
  <c r="J55"/>
  <c r="J56"/>
  <c r="J57"/>
  <c r="J82"/>
  <c r="J86"/>
  <c r="J87"/>
  <c r="J126"/>
  <c r="J127"/>
  <c r="J135"/>
  <c r="J136"/>
  <c r="J16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8"/>
  <c r="J129"/>
  <c r="J130"/>
  <c r="J131"/>
  <c r="J132"/>
  <c r="J133"/>
  <c r="J134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5"/>
  <c r="K110" l="1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H167" l="1"/>
  <c r="K11" i="35" l="1"/>
  <c r="J11"/>
  <c r="H11"/>
  <c r="K10"/>
  <c r="J10"/>
  <c r="H10"/>
  <c r="K9"/>
  <c r="J9"/>
  <c r="H9"/>
  <c r="K8"/>
  <c r="J8"/>
  <c r="H8"/>
  <c r="K7"/>
  <c r="J7"/>
  <c r="H7"/>
  <c r="K6"/>
  <c r="J6"/>
  <c r="H6"/>
  <c r="K5"/>
  <c r="K12" s="1"/>
  <c r="J5"/>
  <c r="H5"/>
  <c r="K6" i="34"/>
  <c r="K7"/>
  <c r="K8"/>
  <c r="K9"/>
  <c r="K10"/>
  <c r="K11"/>
  <c r="K12"/>
  <c r="K13"/>
  <c r="K14"/>
  <c r="K15"/>
  <c r="K16"/>
  <c r="K17"/>
  <c r="K5"/>
  <c r="J6"/>
  <c r="J7"/>
  <c r="J8"/>
  <c r="J9"/>
  <c r="J10"/>
  <c r="J11"/>
  <c r="J12"/>
  <c r="J13"/>
  <c r="J14"/>
  <c r="J15"/>
  <c r="J16"/>
  <c r="J17"/>
  <c r="J5"/>
  <c r="H17"/>
  <c r="H16"/>
  <c r="H15"/>
  <c r="H14"/>
  <c r="H13"/>
  <c r="H12"/>
  <c r="H11"/>
  <c r="H10"/>
  <c r="H9"/>
  <c r="H8"/>
  <c r="H7"/>
  <c r="H6"/>
  <c r="H18" s="1"/>
  <c r="H5"/>
  <c r="H12" i="35" l="1"/>
  <c r="K18" i="34"/>
</calcChain>
</file>

<file path=xl/sharedStrings.xml><?xml version="1.0" encoding="utf-8"?>
<sst xmlns="http://schemas.openxmlformats.org/spreadsheetml/2006/main" count="6143" uniqueCount="2495">
  <si>
    <t>Nazwa  oraz opis przedmiotu</t>
  </si>
  <si>
    <t>Numer katalogowy</t>
  </si>
  <si>
    <t>Producent</t>
  </si>
  <si>
    <t>Wielkość opakowania</t>
  </si>
  <si>
    <t>Cena jednostkowa netto (za op.)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</si>
  <si>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</si>
  <si>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</si>
  <si>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</si>
  <si>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</si>
  <si>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</si>
  <si>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</si>
  <si>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</si>
  <si>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</si>
  <si>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</si>
  <si>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</si>
  <si>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</si>
  <si>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</si>
  <si>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</si>
  <si>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</si>
  <si>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Surowica BioNorm </t>
  </si>
  <si>
    <t>1-801-0020</t>
  </si>
  <si>
    <t>BioMaxima</t>
  </si>
  <si>
    <t>4X5mL</t>
  </si>
  <si>
    <t xml:space="preserve">Surowica BioPath </t>
  </si>
  <si>
    <t>1-802-0020</t>
  </si>
  <si>
    <t>CRP LATEX</t>
  </si>
  <si>
    <t>1-906-1002</t>
  </si>
  <si>
    <t>ASO LATEX</t>
  </si>
  <si>
    <t>1-901-1002</t>
  </si>
  <si>
    <t>GLUCOSE</t>
  </si>
  <si>
    <t>1-033-1000</t>
  </si>
  <si>
    <t>2X500mL</t>
  </si>
  <si>
    <t>1-053-0400</t>
  </si>
  <si>
    <t>4x100mL</t>
  </si>
  <si>
    <t>CHOLESTEROL</t>
  </si>
  <si>
    <t>1-023-0400</t>
  </si>
  <si>
    <t>Zestaw odczynnikowy do oznaczania stężenia żelaza</t>
  </si>
  <si>
    <t>1-418-0150</t>
  </si>
  <si>
    <t>3x50mL</t>
  </si>
  <si>
    <t>Odczynnik Erhlicha</t>
  </si>
  <si>
    <t>1-101-0500</t>
  </si>
  <si>
    <t>500mL</t>
  </si>
  <si>
    <t>Potas- zestaw do oznaczania potasu metoda kolorymetryczną</t>
  </si>
  <si>
    <t>3x100mL</t>
  </si>
  <si>
    <t>2x50mL</t>
  </si>
  <si>
    <t>Cholinesteraza – zestaw do oznaczania cholinoesterazy metoda kinetyczną</t>
  </si>
  <si>
    <t xml:space="preserve">RAZEM </t>
  </si>
  <si>
    <t>NETTO</t>
  </si>
  <si>
    <t xml:space="preserve"> BRUTTO</t>
  </si>
  <si>
    <t>HotStarTaq DNA Polymerase (250 U)</t>
  </si>
  <si>
    <t>QIAGEN</t>
  </si>
  <si>
    <t>250 U</t>
  </si>
  <si>
    <t>HotStarTaq Master Mix Kit (250 U)</t>
  </si>
  <si>
    <t>QIAamp DNA Blood Mini Kit (250)</t>
  </si>
  <si>
    <t>QIAamp DNA Mini Kit (50)</t>
  </si>
  <si>
    <t>QIAamp DNA Mini Kit (250)</t>
  </si>
  <si>
    <t>DNeasy Blood &amp; Tissue Kit (250)</t>
  </si>
  <si>
    <t>RNeasy Mini Kit (250)</t>
  </si>
  <si>
    <t>50 ml</t>
  </si>
  <si>
    <t>Buffer PB</t>
  </si>
  <si>
    <t>500ml</t>
  </si>
  <si>
    <t>QIAquick PCR Purification Kit (250)</t>
  </si>
  <si>
    <t>Investigator Argus X-12 Kit (100)</t>
  </si>
  <si>
    <t>QIAamp DNA FFPE Tissue Kit (50)</t>
  </si>
  <si>
    <t>PyroMark Denaturation Sol. (500 ml)</t>
  </si>
  <si>
    <t xml:space="preserve">Proteinase K, 10 ml, </t>
  </si>
  <si>
    <t>10 ml</t>
  </si>
  <si>
    <t>RNase A (17500 U),</t>
  </si>
  <si>
    <t>2,5 ml</t>
  </si>
  <si>
    <t>EpiTect Bisulfite Kit (48),</t>
  </si>
  <si>
    <t>48 reakcji</t>
  </si>
  <si>
    <t>QIAamp DNA Blood Midi Kit (100)</t>
  </si>
  <si>
    <t>100 oznaczeń</t>
  </si>
  <si>
    <t xml:space="preserve">RNeasy FFPE Kit </t>
  </si>
  <si>
    <t>50 szt</t>
  </si>
  <si>
    <t>Rneasy Micro kit</t>
  </si>
  <si>
    <t>50szt</t>
  </si>
  <si>
    <t>One Step RT-PCR Kit</t>
  </si>
  <si>
    <t>100x</t>
  </si>
  <si>
    <t>exoRNeasy Serum/Plasma Midi Kit (50)</t>
  </si>
  <si>
    <t xml:space="preserve">RNA later TM RNA Stabilization Reagent </t>
  </si>
  <si>
    <t>Allprep DNA RNA Kit (50)</t>
  </si>
  <si>
    <t>Osteocalcin Intact ELISA</t>
  </si>
  <si>
    <t>TecoMedical Group</t>
  </si>
  <si>
    <t>96 ozn</t>
  </si>
  <si>
    <t>BAP ELISA</t>
  </si>
  <si>
    <t xml:space="preserve">Serum CrossLaps ELISA (CTX-I) ELISA Kit </t>
  </si>
  <si>
    <t>AC-02F1</t>
  </si>
  <si>
    <t>IDS</t>
  </si>
  <si>
    <t>96 ozn.</t>
  </si>
  <si>
    <t>1,25-(OH)2 Vitamin D ELISA</t>
  </si>
  <si>
    <t>K 2112</t>
  </si>
  <si>
    <t>Immundiagnostik</t>
  </si>
  <si>
    <t>48 ozn</t>
  </si>
  <si>
    <t>Zonulin (Stool)  ELISA</t>
  </si>
  <si>
    <t>K 5600</t>
  </si>
  <si>
    <t>Zonulin (Serum)  ELISA</t>
  </si>
  <si>
    <t>K 5601</t>
  </si>
  <si>
    <t>Stool preparation system (empty tube)</t>
  </si>
  <si>
    <t>K 6998SAS</t>
  </si>
  <si>
    <t>1 op.=100 szt.</t>
  </si>
  <si>
    <t>Irisin ELISA</t>
  </si>
  <si>
    <t>RAG018R</t>
  </si>
  <si>
    <t>Biovendor</t>
  </si>
  <si>
    <t>Human Leptin , Clinical Range ELISA</t>
  </si>
  <si>
    <t>RD191001100</t>
  </si>
  <si>
    <t>Human Resistin ELISA</t>
  </si>
  <si>
    <t>RD191016100</t>
  </si>
  <si>
    <t>Human Adiponectin, Sandwich ELISA</t>
  </si>
  <si>
    <t>RD191023100</t>
  </si>
  <si>
    <t>Human Lipocalin-2/NGAL ELISA</t>
  </si>
  <si>
    <t>RD191102200R</t>
  </si>
  <si>
    <t xml:space="preserve">HUMAN OSTEOPROTEGERIN ELISA CE IVD </t>
  </si>
  <si>
    <t>RD194003200</t>
  </si>
  <si>
    <t>BioVendor</t>
  </si>
  <si>
    <t>96 wells</t>
  </si>
  <si>
    <t>Copeptin (CPP)</t>
  </si>
  <si>
    <t>CEA365Hu</t>
  </si>
  <si>
    <t>Cloud-Clone Corp.</t>
  </si>
  <si>
    <t>Human Adropin ELISA Kit 96T</t>
  </si>
  <si>
    <t>SEN251HU</t>
  </si>
  <si>
    <t>Human hsCRP ELISA</t>
  </si>
  <si>
    <t>RAP002</t>
  </si>
  <si>
    <t xml:space="preserve">Human Fibronectin ELISA Kit </t>
  </si>
  <si>
    <t>SEA037HU</t>
  </si>
  <si>
    <t>1,25-(OH)2 Vitamin D Columns</t>
  </si>
  <si>
    <t>SE2112</t>
  </si>
  <si>
    <t>1 op. = 50 szt.</t>
  </si>
  <si>
    <t xml:space="preserve">1,25-(OH)2 Vitamin D Silica Cartridges </t>
  </si>
  <si>
    <t>SB2221</t>
  </si>
  <si>
    <t>Human PAP ELISA Kit 96T</t>
  </si>
  <si>
    <t>SEA832HU</t>
  </si>
  <si>
    <t>Human TAT ELISA Kit 96T</t>
  </si>
  <si>
    <t>SEA831HU</t>
  </si>
  <si>
    <t>Human PAI-1 ELISA</t>
  </si>
  <si>
    <t>RAF083R</t>
  </si>
  <si>
    <t>100ml</t>
  </si>
  <si>
    <t>15(S)-HETE EIA Kit 96 Well</t>
  </si>
  <si>
    <t>534721-96</t>
  </si>
  <si>
    <t>Cayman</t>
  </si>
  <si>
    <t>Calprotectin (IDK Calprotectin) (MRP 8/14) (Stuhl, 1h), ELISA</t>
  </si>
  <si>
    <t>K 6927</t>
  </si>
  <si>
    <t>Human NGAL ELISA Kit 96T</t>
  </si>
  <si>
    <t>SEB388HU</t>
  </si>
  <si>
    <t>Human MMP9 ELISA Kit 96T</t>
  </si>
  <si>
    <t>SEA553HU</t>
  </si>
  <si>
    <t>Human FABP3 ELISA Kit 96T</t>
  </si>
  <si>
    <t>SEB243HU</t>
  </si>
  <si>
    <t>Human IL1RL1 ELISA Kit 96T</t>
  </si>
  <si>
    <t>SEH820HU</t>
  </si>
  <si>
    <t>Human Galectin 3 (GAL3) ELISA Kit 96T</t>
  </si>
  <si>
    <t>SEA303HU</t>
  </si>
  <si>
    <t>Human FGF23 ELISA Kit 96T</t>
  </si>
  <si>
    <t>SEA746HU</t>
  </si>
  <si>
    <t>Human SOST ELISA Kit 96T</t>
  </si>
  <si>
    <t>SEC864HU</t>
  </si>
  <si>
    <t>Human TNFa ELISA Kit 96T</t>
  </si>
  <si>
    <t>SEA133HU</t>
  </si>
  <si>
    <t>Human NGAL/MMP-9 complex ELISA kit 96T</t>
  </si>
  <si>
    <t xml:space="preserve">CSB-EQ01026975HU </t>
  </si>
  <si>
    <t>Cusabio</t>
  </si>
  <si>
    <t>Human Interleukin-33 ELISA</t>
  </si>
  <si>
    <t>RAF064R</t>
  </si>
  <si>
    <t>Human alfa-Klotho Assay Elisa</t>
  </si>
  <si>
    <t>JP27998</t>
  </si>
  <si>
    <t>Human Platelet Factor 4</t>
  </si>
  <si>
    <t>SEA172Hu</t>
  </si>
  <si>
    <t>1,25 dihydroxy Vit D system</t>
  </si>
  <si>
    <t>AC-62F1</t>
  </si>
  <si>
    <t>Adiponektyna Total</t>
  </si>
  <si>
    <t>Biomedica</t>
  </si>
  <si>
    <t>96 reakcji</t>
  </si>
  <si>
    <t>30 reakcji</t>
  </si>
  <si>
    <t xml:space="preserve">Luminex Sheath Fluid </t>
  </si>
  <si>
    <t>20 l</t>
  </si>
  <si>
    <t>op.</t>
  </si>
  <si>
    <t>FlashTag™ Biotin HSR RNA Labeling Kits</t>
  </si>
  <si>
    <t xml:space="preserve">Kontrola ASO/CRP/RF (poziom niski) </t>
  </si>
  <si>
    <t>AQUA-MED.</t>
  </si>
  <si>
    <t>CRP Turbi- zestaw do ilościowego oznaczania białka C-reaktywnego metodą turbidymetryczną na lateksie</t>
  </si>
  <si>
    <t>HPSA-test kasetkowy</t>
  </si>
  <si>
    <t>RapiHem zestaw do szybkiego barwienia rozmazów krwi</t>
  </si>
  <si>
    <t xml:space="preserve">0176.1 </t>
  </si>
  <si>
    <t xml:space="preserve">Płyn rozcieńczający krwinki płytkowe </t>
  </si>
  <si>
    <t xml:space="preserve">1002.5 </t>
  </si>
  <si>
    <t>100mL</t>
  </si>
  <si>
    <t xml:space="preserve">Barwnik Giemsy (roztwór) </t>
  </si>
  <si>
    <t>1020.3</t>
  </si>
  <si>
    <t xml:space="preserve">Barwnik May - Grunwalda (roztwór) </t>
  </si>
  <si>
    <t xml:space="preserve">1030.3 </t>
  </si>
  <si>
    <t>Fiolet krystaliczny</t>
  </si>
  <si>
    <t>1045.2</t>
  </si>
  <si>
    <t>1l</t>
  </si>
  <si>
    <t>Fuksyna Karbolowa do barwienia</t>
  </si>
  <si>
    <t>1050.2</t>
  </si>
  <si>
    <t>Błękit metylenowy Loefflera</t>
  </si>
  <si>
    <t>1055.2</t>
  </si>
  <si>
    <t>Płyn rozcieńczający krwinki białe (Turka)</t>
  </si>
  <si>
    <t xml:space="preserve">2010.5 </t>
  </si>
  <si>
    <t>Płyn rozcieńczający krwinki czerwone (Hayema)</t>
  </si>
  <si>
    <t xml:space="preserve">2011.5 </t>
  </si>
  <si>
    <t>Odczynnik sulfosalicylowy (Extona)- odczynnik Extona do oznaczania ilościowego białka w moczu i płynie mózgowo- rdzeniowym</t>
  </si>
  <si>
    <t>2020.5</t>
  </si>
  <si>
    <t xml:space="preserve"> Płyn Samsona</t>
  </si>
  <si>
    <t xml:space="preserve">2031.3 </t>
  </si>
  <si>
    <t>Odczynnik Lugola</t>
  </si>
  <si>
    <t>2032.2</t>
  </si>
  <si>
    <t>Odczynnik Ehrlicha</t>
  </si>
  <si>
    <t xml:space="preserve">2034.3 </t>
  </si>
  <si>
    <t>Odczynnik Rosina- odczynnik do oznaczania bilirubiny w moczu</t>
  </si>
  <si>
    <t>2035.5</t>
  </si>
  <si>
    <t>Hematoksylina Harrisa 1L</t>
  </si>
  <si>
    <t>2050.2</t>
  </si>
  <si>
    <t>Orange G6 1L</t>
  </si>
  <si>
    <t>2056.2</t>
  </si>
  <si>
    <t>EA-36</t>
  </si>
  <si>
    <t>2058.2</t>
  </si>
  <si>
    <t>Odbarwiacz Ebnera</t>
  </si>
  <si>
    <t>2089.2</t>
  </si>
  <si>
    <t>Aceton</t>
  </si>
  <si>
    <t>2300.2</t>
  </si>
  <si>
    <t>PBS stężony x10</t>
  </si>
  <si>
    <t>3269.3</t>
  </si>
  <si>
    <t>Gradisol G</t>
  </si>
  <si>
    <t xml:space="preserve">Gradisol L </t>
  </si>
  <si>
    <t>Barwnik do barwienia elementów morfotycznych osadu moczu</t>
  </si>
  <si>
    <t>FR04</t>
  </si>
  <si>
    <t>25 testów</t>
  </si>
  <si>
    <t>Genomic Mini AX Blood 1000 Spin / 100 izolacji</t>
  </si>
  <si>
    <t>052-100s1</t>
  </si>
  <si>
    <t>A&amp;A Biotechnology</t>
  </si>
  <si>
    <t>kit</t>
  </si>
  <si>
    <t>Clean-up</t>
  </si>
  <si>
    <t>021-250</t>
  </si>
  <si>
    <t>250 izolacji</t>
  </si>
  <si>
    <t>ExTerminator 96-well</t>
  </si>
  <si>
    <t>444-192</t>
  </si>
  <si>
    <t>192 izolacje</t>
  </si>
  <si>
    <t>Genomic Micro AX Swab Gravity Plus</t>
  </si>
  <si>
    <t>105-100P</t>
  </si>
  <si>
    <t>PCR MIX Plus / 200 reakcji w 25 μl</t>
  </si>
  <si>
    <t>2005-100P</t>
  </si>
  <si>
    <t>RAZEM</t>
  </si>
  <si>
    <t>ASCORBIC ACID, 1000MG, NEAT</t>
  </si>
  <si>
    <t>Sigma-Aldrich</t>
  </si>
  <si>
    <t>zgodnie z nr kat.</t>
  </si>
  <si>
    <t>FOLIC ACID, 500MG, NEAT</t>
  </si>
  <si>
    <t>ADENOSINE 5'-MONOPHOSPHATE DISODIUM SALT</t>
  </si>
  <si>
    <t>01930-25G</t>
  </si>
  <si>
    <t>01930-5G</t>
  </si>
  <si>
    <t>1.06035.2500</t>
  </si>
  <si>
    <t>ALPHA-D-GLUCOSE, ANHYDROUS, 96%</t>
  </si>
  <si>
    <t>158968-2.5KG</t>
  </si>
  <si>
    <t>SODIUM PYROPHOSPHATE DECAHYDRATE, 99%,</t>
  </si>
  <si>
    <t>S6422-100G</t>
  </si>
  <si>
    <t>6-HYDROXY-2,5,7,8-TETRAMETHYLCHROMAN-2-C</t>
  </si>
  <si>
    <t>238813-1G</t>
  </si>
  <si>
    <t>TRIS(HYDROXYMETHYL)AMINOMETHANE, 99.8+%,</t>
  </si>
  <si>
    <t>252859-500G</t>
  </si>
  <si>
    <t>2,2-DI(4-TERT-OCTYLPHENYL)-1-PICRYL-HYDR</t>
  </si>
  <si>
    <t>257621-100MG</t>
  </si>
  <si>
    <t>HYDROCHLORIC ACID, 37%, A.C.S. REAGENT</t>
  </si>
  <si>
    <t>258148-500ML-M</t>
  </si>
  <si>
    <t>Hexane, CHROMASOLV(R), for HPLC, &gt;=95%</t>
  </si>
  <si>
    <t>1.04391.2500</t>
  </si>
  <si>
    <t>ACETIC ACID 100 %, EXTRA PURE, DAB, PH.</t>
  </si>
  <si>
    <t>27225-1L-M</t>
  </si>
  <si>
    <t>COOMASSIE(R) BRILLIANT BLUE G 250</t>
  </si>
  <si>
    <t>27815-25G-F</t>
  </si>
  <si>
    <t>CARVACROL, 98%</t>
  </si>
  <si>
    <t>282197-10G</t>
  </si>
  <si>
    <t>DIISOPROPYL ETHER, ANHYDROUS, 99%</t>
  </si>
  <si>
    <t>296856-1L</t>
  </si>
  <si>
    <t>Quercetin hydrate, &gt;=95%</t>
  </si>
  <si>
    <t>337951-25G</t>
  </si>
  <si>
    <t>Acetone, CHROMASOLV(R), for HPLC, &gt;=99.8</t>
  </si>
  <si>
    <t>34850-2.5L-M</t>
  </si>
  <si>
    <t>2-Propanol, CHROMASOLV(R), for HPLC, 99.</t>
  </si>
  <si>
    <t>34863-1L-M</t>
  </si>
  <si>
    <t>2-PROPANOL LC-MS CHROMASOLV(TM)</t>
  </si>
  <si>
    <t>1.02781.2500</t>
  </si>
  <si>
    <t>METHANOL, LC-MS CHROMASOLV(R), &gt;=99.9%</t>
  </si>
  <si>
    <t>ACETONITRILE LC-MS CHROMASOLV</t>
  </si>
  <si>
    <t>1.00029.2500</t>
  </si>
  <si>
    <t>WATER, LC-MS CHROMASOLV(R)</t>
  </si>
  <si>
    <t>FORMIC ACID, ACS REAGENT, 88 - 91%</t>
  </si>
  <si>
    <t>B-NICOTINAMIDE ADENINE DINUCLEOTIDE, RE&amp;</t>
  </si>
  <si>
    <t>43420-100MG</t>
  </si>
  <si>
    <t>ACETIC ACID SOLUTION, FOR HPLC</t>
  </si>
  <si>
    <t>NICOTINAMIDE (NIACINAMIDE), 1000MG, NEAT</t>
  </si>
  <si>
    <t>47865-U</t>
  </si>
  <si>
    <t>POTASSIUM HYDROXIDE, REAGENT GRADE, 90%&amp;</t>
  </si>
  <si>
    <t>1.05033.1000</t>
  </si>
  <si>
    <t>Formic acid</t>
  </si>
  <si>
    <t>5.33002.0050</t>
  </si>
  <si>
    <t>Sodium phosphate dibasic anhydrous</t>
  </si>
  <si>
    <t>71636-250G</t>
  </si>
  <si>
    <t>Sodium nitroprusside dihydrate, puriss.</t>
  </si>
  <si>
    <t>TRIS EDTA BUFFER SOLUTION PH 8.0, FOR MO</t>
  </si>
  <si>
    <t>93283-100ML</t>
  </si>
  <si>
    <t>2,4,6-TRI(2-PYRIDYL)-S-TRIAZINE</t>
  </si>
  <si>
    <t>93285-5G</t>
  </si>
  <si>
    <t>TRITON(R) X-100 SOLUTION, FOR MOLECULAR</t>
  </si>
  <si>
    <t>93443-100ML</t>
  </si>
  <si>
    <t>93443-500ML</t>
  </si>
  <si>
    <t>BOVINE SERUM ALBUMIN, LYOPHILIZED POWDE&amp;</t>
  </si>
  <si>
    <t>A2153-50G</t>
  </si>
  <si>
    <t>ADENOSINE 5'-TRIPHOSPHATE DISODIUM SALT</t>
  </si>
  <si>
    <t>A2383-5G</t>
  </si>
  <si>
    <t>ACRYLAMIDE/BIS-ACRYLAMIDE, 30% SOLUTION</t>
  </si>
  <si>
    <t>A3574-5X100ML</t>
  </si>
  <si>
    <t>BOVINE SERUM ALBUMIN, COLD ETHANOL FRACT</t>
  </si>
  <si>
    <t>A4503-10G</t>
  </si>
  <si>
    <t>APROTININ FROM BOVINE LUNG*AFFINITY PURI</t>
  </si>
  <si>
    <t>A4529-10MG</t>
  </si>
  <si>
    <t>ACRYLAMIDE/BIS-ACRYLAMIDE, 40% SOLUTION</t>
  </si>
  <si>
    <t>A7168-100ML</t>
  </si>
  <si>
    <t>BOVINE SERUM ALBUMIN, FATTY ACID FREE, &amp;</t>
  </si>
  <si>
    <t>A8806-1G</t>
  </si>
  <si>
    <t>Acetic Acid</t>
  </si>
  <si>
    <t>ARK2183-1L</t>
  </si>
  <si>
    <t>BIURET REAGENT</t>
  </si>
  <si>
    <t>B3934-110ML</t>
  </si>
  <si>
    <t>BRADFORD REAGENT</t>
  </si>
  <si>
    <t>B6916-500ML</t>
  </si>
  <si>
    <t>BICINCHONINIC ACID PROTEIN*DETERMINATION</t>
  </si>
  <si>
    <t>BCA1-1KT</t>
  </si>
  <si>
    <t>COLLAGENASE TYPE I</t>
  </si>
  <si>
    <t>C0130-100MG</t>
  </si>
  <si>
    <t>CHLOROFORM , CONTAINS 100 - 200 PPM&amp;</t>
  </si>
  <si>
    <t>372978-1L</t>
  </si>
  <si>
    <t>CHROMOMYCIN A3 FROM STREPTOMYCES*GRISEUS</t>
  </si>
  <si>
    <t>C2659-5MG</t>
  </si>
  <si>
    <t>CERAMIDE 1-PHOSPHATE</t>
  </si>
  <si>
    <t>C4832-1MG</t>
  </si>
  <si>
    <t>DULBECCOS MODIFIED EAGLES MEDIUM - HIG</t>
  </si>
  <si>
    <t>D5796-6X500ML</t>
  </si>
  <si>
    <t>FETAL BOVINE SERUM HEAT INACTIVATED</t>
  </si>
  <si>
    <t>F9665-500ML</t>
  </si>
  <si>
    <t>GLUTATHIONE REDUCTASE</t>
  </si>
  <si>
    <t>G3664-500UN</t>
  </si>
  <si>
    <t>L-GLUTATHIONE OXIDIZED, &gt;/=98% (HPLC)</t>
  </si>
  <si>
    <t>G4376-1G</t>
  </si>
  <si>
    <t>GLUTARALDEHYDE GRADE I</t>
  </si>
  <si>
    <t>G5882-100ML</t>
  </si>
  <si>
    <t>GLYCINE, REAGENTPLUS(TM), &gt;= 99% (HPLC)</t>
  </si>
  <si>
    <t>G7126-1KG</t>
  </si>
  <si>
    <t>L-GLUTAMINE SOLUTION BIOXTRA, 200 MM, SO</t>
  </si>
  <si>
    <t>G7513-100ML</t>
  </si>
  <si>
    <t>G7513-20ML</t>
  </si>
  <si>
    <t>IMMERSION OIL 1,250 CENTISTOKE</t>
  </si>
  <si>
    <t>I0890-100ML</t>
  </si>
  <si>
    <t>KANAMYCIN SOLUTION FROM FROM STREPTOMYCE</t>
  </si>
  <si>
    <t>K0254-20ML</t>
  </si>
  <si>
    <t>SODIUM DODECYL SULFATE, REAGENTPLUS TM &gt;</t>
  </si>
  <si>
    <t>L4509-1KG</t>
  </si>
  <si>
    <t>MINIMUM ESSENTIAL MEDIUM EAGLE, WITH EAR</t>
  </si>
  <si>
    <t>M5650-6X500ML</t>
  </si>
  <si>
    <t>HEMATOXYLIN SOLUTION MAYER'S; PH 2.4*AT</t>
  </si>
  <si>
    <t>MHS32-1L</t>
  </si>
  <si>
    <t>CHLOROFORM:ISOAMYL ALCOHOL 25:24&amp;</t>
  </si>
  <si>
    <t>P2069-400ML</t>
  </si>
  <si>
    <t>PEPSTATIN A</t>
  </si>
  <si>
    <t>P4265-1MG</t>
  </si>
  <si>
    <t>PENICILLIN -STREPTOMYCIN SOLUTION*STABIL</t>
  </si>
  <si>
    <t>P4333-100ML</t>
  </si>
  <si>
    <t>POTASSIUM PHOSPHATE MONOBASIC, REAGENTPL</t>
  </si>
  <si>
    <t>P5379-1KG</t>
  </si>
  <si>
    <t>PHENYLMETHYLSULFONYL FLUORIDE</t>
  </si>
  <si>
    <t>P7626-1G</t>
  </si>
  <si>
    <t>POLYOXYETHYLENESORBITAN MONOLAURATE*MOLE</t>
  </si>
  <si>
    <t>P9416-100ML</t>
  </si>
  <si>
    <t>RUTIN HYDRATE</t>
  </si>
  <si>
    <t>R5143-100G</t>
  </si>
  <si>
    <t>RPMI-1640 MEDIUM, WITH L-GLUTAMINE AND S</t>
  </si>
  <si>
    <t>R8758-500ML</t>
  </si>
  <si>
    <t>R8758-6X500ML</t>
  </si>
  <si>
    <t>SODIUM PHOSPHATE MONOBASIC&amp;</t>
  </si>
  <si>
    <t>S5011-500G</t>
  </si>
  <si>
    <t>SODIUM BICARBONATE, POWDER, BIOREAGENT,</t>
  </si>
  <si>
    <t>S5761-500G</t>
  </si>
  <si>
    <t>SODIUM CHLORIDE BIOXTRA</t>
  </si>
  <si>
    <t>S7653-1KG</t>
  </si>
  <si>
    <t>SODIUM ACETATE BUFFER SOLUTION, FOR &amp;</t>
  </si>
  <si>
    <t>S7899-100ML</t>
  </si>
  <si>
    <t>Sodium Pyruvate Solution</t>
  </si>
  <si>
    <t>S8636-100ML</t>
  </si>
  <si>
    <t>TRIZMA(R) BASE, PRIMARY STANDARD AND BUF</t>
  </si>
  <si>
    <t>T1503-1KG</t>
  </si>
  <si>
    <t>TRIZMA(R) HYDROCHLORIDE, REAGENT GRADE&amp;</t>
  </si>
  <si>
    <t>T3253-1KG</t>
  </si>
  <si>
    <t>T3253-500G</t>
  </si>
  <si>
    <t>TRYPSIN-EDTA SOLUTION 1X, BIOREAGENT, 0.</t>
  </si>
  <si>
    <t>T3924-500ML</t>
  </si>
  <si>
    <t>TRYPSIN-EDTA SOLUTION 10X*CELL CULTURE T</t>
  </si>
  <si>
    <t>T4174-100ML</t>
  </si>
  <si>
    <t>TRICHLOROACETIC ACID ACS REAGENT</t>
  </si>
  <si>
    <t>T6399-250G</t>
  </si>
  <si>
    <t>TRYPAN BLUE SOLUTION CELL CULTURE*TESTED</t>
  </si>
  <si>
    <t>T8154-100ML</t>
  </si>
  <si>
    <t>WATER MOLECULAR BIOLOGY REAGENT</t>
  </si>
  <si>
    <t>W4502-1L</t>
  </si>
  <si>
    <t>Expand High Fidelity PCR System, dNTPack  500U</t>
  </si>
  <si>
    <t>500 U</t>
  </si>
  <si>
    <t xml:space="preserve">cOmplete, Mini </t>
  </si>
  <si>
    <t>25 tablets in a glass vial, each tablet is sufficient for a volume of 10 ml extraction solution</t>
  </si>
  <si>
    <t>Amersham ECL prime western blotting detection reagent</t>
  </si>
  <si>
    <t>RPN2232</t>
  </si>
  <si>
    <t>GE healthcare</t>
  </si>
  <si>
    <t>PCR Nucleotide Mix  ( Roche)</t>
  </si>
  <si>
    <t>2000U</t>
  </si>
  <si>
    <t>Expandt Reverse Transcriptase ( Roche)</t>
  </si>
  <si>
    <t>1000 U</t>
  </si>
  <si>
    <t>Agarose for molecular bioilogz</t>
  </si>
  <si>
    <t>Dulbecco +F12 medium</t>
  </si>
  <si>
    <t>D8062</t>
  </si>
  <si>
    <t xml:space="preserve">BSA </t>
  </si>
  <si>
    <t>A4503-100G</t>
  </si>
  <si>
    <t>100g</t>
  </si>
  <si>
    <t>collagenase type II</t>
  </si>
  <si>
    <t>C6885-100mg</t>
  </si>
  <si>
    <t>100mg</t>
  </si>
  <si>
    <t>cell dissociation</t>
  </si>
  <si>
    <t>C5914-100mL</t>
  </si>
  <si>
    <t>TRIs-Glycine-SDS buffer</t>
  </si>
  <si>
    <t>T7777-1L</t>
  </si>
  <si>
    <t>1L</t>
  </si>
  <si>
    <t>2,2′-Azino-bis(3-ethylbenzothiazoline-6-sulfonic acid)</t>
  </si>
  <si>
    <t>A1888-1G</t>
  </si>
  <si>
    <t>Glycine, electrophoresis reagent</t>
  </si>
  <si>
    <t>G8898 - 1 kg</t>
  </si>
  <si>
    <t>Acrylamide/Bis acrylamide 30 % solution</t>
  </si>
  <si>
    <t>A 3574-5 X 100 ml</t>
  </si>
  <si>
    <t>Gelatin from porcine skin</t>
  </si>
  <si>
    <t>G 1890 - 100 G</t>
  </si>
  <si>
    <t>3-Methoxy-L-tyrosine monohydrate</t>
  </si>
  <si>
    <t>M4255-50MG</t>
  </si>
  <si>
    <t>50mg</t>
  </si>
  <si>
    <t>3,4-Dihydroxybenzylamine hydrobromide</t>
  </si>
  <si>
    <t>858781-1G</t>
  </si>
  <si>
    <t>1g</t>
  </si>
  <si>
    <t>Citalopram hydrobromide</t>
  </si>
  <si>
    <t>C7861-10MG</t>
  </si>
  <si>
    <t>10mg</t>
  </si>
  <si>
    <t>Cell Proliferation Reagent WST-1</t>
  </si>
  <si>
    <t>25 ml</t>
  </si>
  <si>
    <t>Dimethyl sulfoxide (DMSO)</t>
  </si>
  <si>
    <t>D2650</t>
  </si>
  <si>
    <t>100 ml</t>
  </si>
  <si>
    <t>Aniline Blue diammonium salt 50g</t>
  </si>
  <si>
    <t>415049-50G</t>
  </si>
  <si>
    <t>Toluidine blue O - 5 G</t>
  </si>
  <si>
    <t>T3260-5G</t>
  </si>
  <si>
    <t>Acridine Orange, for nuclear acid stain</t>
  </si>
  <si>
    <t>A6014-10G</t>
  </si>
  <si>
    <t>Picric acid solution</t>
  </si>
  <si>
    <t>P6744-1GA</t>
  </si>
  <si>
    <t>Alpha-D-glucose-1-phosphate-disodium salt hydrate</t>
  </si>
  <si>
    <t>G-7000-25G</t>
  </si>
  <si>
    <t>Sodium phenyl-phosphate-dibasic-dehydrate (fenylofosforan sodowy)</t>
  </si>
  <si>
    <t>Ribonucleic acid from torula yeast</t>
  </si>
  <si>
    <t>R6625-25G</t>
  </si>
  <si>
    <t>Pancreatin from porcine pancreas</t>
  </si>
  <si>
    <t>P1750-25G</t>
  </si>
  <si>
    <t>Creatinine, anhydrous</t>
  </si>
  <si>
    <t>C4255-10G</t>
  </si>
  <si>
    <t>Bovine Serum Albumin</t>
  </si>
  <si>
    <t>Dodecylsulfate Na - salt (SDS)</t>
  </si>
  <si>
    <t>75746-250G</t>
  </si>
  <si>
    <t>Sodium citrate monobasic purum p.a., anhydrous, ≥99.0% (T) 1 kg
purum p.a., anhydrous, ≥99.0% (T) 1 kg</t>
  </si>
  <si>
    <t>71498-1KG</t>
  </si>
  <si>
    <t>L-Lactic Dehydrogenase from bovine heart 1000 Units/mL</t>
  </si>
  <si>
    <t>L3916-2.5ML</t>
  </si>
  <si>
    <t>b-Nicotinamide adenine dinucleotide hydrate Green Alternative</t>
  </si>
  <si>
    <t>N7004-1G</t>
  </si>
  <si>
    <t>Bromek etydyny</t>
  </si>
  <si>
    <t>E1510</t>
  </si>
  <si>
    <t>Mueller Hinton Broth for microbiology</t>
  </si>
  <si>
    <t>70192-500G</t>
  </si>
  <si>
    <t>Sigma Aldrich</t>
  </si>
  <si>
    <t xml:space="preserve">Methanol,  from HPLC  </t>
  </si>
  <si>
    <t>34860-4X2.5L-M</t>
  </si>
  <si>
    <t xml:space="preserve">Sodium carbonate anhydrous </t>
  </si>
  <si>
    <t>Collagenase Type V</t>
  </si>
  <si>
    <t>C9263-100MG</t>
  </si>
  <si>
    <t>MystiCq® microRNA cDNA Synthesis Mix</t>
  </si>
  <si>
    <t>MIRRT-100RXN</t>
  </si>
  <si>
    <t>100 reakcji</t>
  </si>
  <si>
    <t>Sodium Fluoride (100 g)</t>
  </si>
  <si>
    <t>S7920</t>
  </si>
  <si>
    <t xml:space="preserve">Sodium orthovanadate (10 g) </t>
  </si>
  <si>
    <t>S6508</t>
  </si>
  <si>
    <t>Albumin, from bovine serum</t>
  </si>
  <si>
    <t>A7030-50G</t>
  </si>
  <si>
    <t>A9539-10G</t>
  </si>
  <si>
    <t>10g</t>
  </si>
  <si>
    <t>A9647-10G</t>
  </si>
  <si>
    <t>100 g</t>
  </si>
  <si>
    <t xml:space="preserve"> P7751 </t>
  </si>
  <si>
    <t>ECL</t>
  </si>
  <si>
    <t>ThermoFisher Scientific</t>
  </si>
  <si>
    <t>500 ml</t>
  </si>
  <si>
    <t>BUFFER (10X) WITH EDTA 25 ML</t>
  </si>
  <si>
    <t>25ml</t>
  </si>
  <si>
    <t>DEPC Treated Water</t>
  </si>
  <si>
    <t>1 litr</t>
  </si>
  <si>
    <t>HI-DI FORMAMIDE BOTTLE 25 ML</t>
  </si>
  <si>
    <t>Gene Scan 500LIZ Size Standard</t>
  </si>
  <si>
    <t>CUST TQMN SNP ASSAYS, HUMAN SM 10</t>
  </si>
  <si>
    <t>300rxn</t>
  </si>
  <si>
    <t>CUST TQMN SNP ASSAYS,HUMAN MED 20</t>
  </si>
  <si>
    <t>1000rxn</t>
  </si>
  <si>
    <t>CUST TQMN SNP ASSAYS,HUMAN LG 30</t>
  </si>
  <si>
    <t>2400rxn</t>
  </si>
  <si>
    <t>TUBE,5X SEQ BUFFER SMALL EACH</t>
  </si>
  <si>
    <t>1 ml</t>
  </si>
  <si>
    <t>TF,BDT V3.1 RR-24 &amp; SEQ BUFFER EACH</t>
  </si>
  <si>
    <t>24rxn</t>
  </si>
  <si>
    <t>BDT V3.1 RR-100 &amp; SEQ BUFFER EACH</t>
  </si>
  <si>
    <t>100rxn</t>
  </si>
  <si>
    <t>BDT V3.1 RR-1000 &amp; SEQ BUFFER EA</t>
  </si>
  <si>
    <t>3130 POP-7TM POLYMER EA</t>
  </si>
  <si>
    <t>7ml</t>
  </si>
  <si>
    <t>3130 POP-4 3.5 ML</t>
  </si>
  <si>
    <t>3.5ml</t>
  </si>
  <si>
    <t>TaqMan MicroRNA Reverse Transcription Kit</t>
  </si>
  <si>
    <t>200 rxn</t>
  </si>
  <si>
    <t xml:space="preserve">TaqMan® MicroRNA Reverse Transcription Kit    </t>
  </si>
  <si>
    <t>200 reakcji</t>
  </si>
  <si>
    <t>FG,POWER SYBR GREEN PCR MASTER MIX</t>
  </si>
  <si>
    <t>200rxn</t>
  </si>
  <si>
    <t>FG,TAQMAN GEX MASTER MIX,10 ML EACH</t>
  </si>
  <si>
    <t>10ml</t>
  </si>
  <si>
    <t>FG,TAQMAN GEX MASTER MIX,50 ML EACH</t>
  </si>
  <si>
    <t>50ml</t>
  </si>
  <si>
    <t>High Capacity cDNA Reverse Transcription Kit with RNase Inhibitor</t>
  </si>
  <si>
    <t>BIGDYE XTERMINATOR KIT 50ML EACH</t>
  </si>
  <si>
    <t xml:space="preserve">NUCLEASE-FREE WATER 4X1 </t>
  </si>
  <si>
    <t>POP-7 (384)POLYMER 3500 SERIES EACH</t>
  </si>
  <si>
    <t>384 rxn</t>
  </si>
  <si>
    <t>CONDITIONING REAGNT 3500SERIES EACH</t>
  </si>
  <si>
    <t>ANODE BFFR CONTAINR 3500SERIES EACH</t>
  </si>
  <si>
    <t>4/Pkg</t>
  </si>
  <si>
    <t>TAQMAN GTXPRESS MASTER MIX 4000 RXN</t>
  </si>
  <si>
    <t>4000rxn</t>
  </si>
  <si>
    <t>CATHODE BFR CONTAINR 3500 SER EACH</t>
  </si>
  <si>
    <t>Ambion WT Expression Kit (30 rxs)</t>
  </si>
  <si>
    <t>AMFLSTR NGM PCR KIT 200X EACH</t>
  </si>
  <si>
    <t>TaqMan® Universal Master Mix II, no UNG</t>
  </si>
  <si>
    <t>5 ml</t>
  </si>
  <si>
    <t>PrepFiler Express BTA Forensic</t>
  </si>
  <si>
    <t>PrepFiler Express TM Forensic DNA Extraction Kit</t>
  </si>
  <si>
    <t>Global Filer Kit</t>
  </si>
  <si>
    <t>Quantifiler® Trio DNA Quantification Kit</t>
  </si>
  <si>
    <t>Quantifiler® Human Plus</t>
  </si>
  <si>
    <t>YFILER Plus Kit</t>
  </si>
  <si>
    <t>Fetal Bovine Serum, qualified, E.U.-approved, South America origin</t>
  </si>
  <si>
    <t>AIM V® Medium, liquid (research grade)</t>
  </si>
  <si>
    <t>1000 ml</t>
  </si>
  <si>
    <t>PureLink® RNA Mini Kit</t>
  </si>
  <si>
    <t>250 reakcji</t>
  </si>
  <si>
    <t>Super Script III One-Step HiFi 100x</t>
  </si>
  <si>
    <t>TRIZOL REAGENT 200ML</t>
  </si>
  <si>
    <t>200ml</t>
  </si>
  <si>
    <t>Pirogronian sodu</t>
  </si>
  <si>
    <t xml:space="preserve"> 11360-039</t>
  </si>
  <si>
    <t>GS120 L1Z SIZE STD</t>
  </si>
  <si>
    <t xml:space="preserve"> 4324287</t>
  </si>
  <si>
    <t>FG,BDT V3.1 RR-100</t>
  </si>
  <si>
    <t xml:space="preserve"> 4337455</t>
  </si>
  <si>
    <t>BDT V3.1 RR-1000</t>
  </si>
  <si>
    <t xml:space="preserve"> 4337456</t>
  </si>
  <si>
    <t>BTL XTERMINATOR SOLUTION 50ML</t>
  </si>
  <si>
    <t xml:space="preserve"> 4376484</t>
  </si>
  <si>
    <t>mirVana™ PARIS™ RNA and Native Protein Purification Kit</t>
  </si>
  <si>
    <t xml:space="preserve"> AM1556</t>
  </si>
  <si>
    <t>zestaw</t>
  </si>
  <si>
    <t>RNAlater</t>
  </si>
  <si>
    <t xml:space="preserve"> AM7020</t>
  </si>
  <si>
    <t>FBS, CERT, HI, USA ORIGIN</t>
  </si>
  <si>
    <t>10082147</t>
  </si>
  <si>
    <t>TRIZOL LS REAGENT</t>
  </si>
  <si>
    <t>10296010</t>
  </si>
  <si>
    <t>GLYCOGEN</t>
  </si>
  <si>
    <t>10814010</t>
  </si>
  <si>
    <t>MEM VITAMINS (100X)</t>
  </si>
  <si>
    <t>11120037</t>
  </si>
  <si>
    <t>NON ESS AMINO ACIDS (100X)(CE)</t>
  </si>
  <si>
    <t>11140035</t>
  </si>
  <si>
    <t>500 reakcji</t>
  </si>
  <si>
    <t>SUPERSCRIPT 1ST STRAND SYSTEM</t>
  </si>
  <si>
    <t>11904018</t>
  </si>
  <si>
    <t>PURELINK RNA MINI KIT</t>
  </si>
  <si>
    <t>12183018A</t>
  </si>
  <si>
    <t>PURELINK RNA MINI KIT 250</t>
  </si>
  <si>
    <t>12183025</t>
  </si>
  <si>
    <t>RPMI 1640 W/25MM HEPES (CE)</t>
  </si>
  <si>
    <t>13018015</t>
  </si>
  <si>
    <t>BOVINE PITUITARY EXTRACT</t>
  </si>
  <si>
    <t>13028014</t>
  </si>
  <si>
    <t>MOUSE ANTI-TRANSFERRIN RECEPTO</t>
  </si>
  <si>
    <t>136800</t>
  </si>
  <si>
    <t>PENICILLIN STREPTOMYCIN SOL</t>
  </si>
  <si>
    <t>15140122</t>
  </si>
  <si>
    <t>FBS, HI</t>
  </si>
  <si>
    <t>16140071</t>
  </si>
  <si>
    <t>TRYPSIN INHIBITOR</t>
  </si>
  <si>
    <t>17075029</t>
  </si>
  <si>
    <t>Collagenose Typ II - 1 g</t>
  </si>
  <si>
    <t>17101-015</t>
  </si>
  <si>
    <t>1 g</t>
  </si>
  <si>
    <t>TEMED (N,N,N',N'-TETRAMETHYL</t>
  </si>
  <si>
    <t>17919</t>
  </si>
  <si>
    <t>SUPERSCRIPT III REV TRANSCRIPT</t>
  </si>
  <si>
    <t>18080044</t>
  </si>
  <si>
    <t>SUPERSCRIPT III RT 4X10,000 U</t>
  </si>
  <si>
    <t>18080085</t>
  </si>
  <si>
    <t>4*10 000U</t>
  </si>
  <si>
    <t>PBS TABLETS</t>
  </si>
  <si>
    <t>18912014</t>
  </si>
  <si>
    <t>PBS, PH 7.2</t>
  </si>
  <si>
    <t>20012027</t>
  </si>
  <si>
    <t>DIMETHYLFORMAMIDE, SEQUANAL GR</t>
  </si>
  <si>
    <t>20673</t>
  </si>
  <si>
    <t>250 ml</t>
  </si>
  <si>
    <t>PIERCE BCA PROTEIN ASSAY</t>
  </si>
  <si>
    <t>23227</t>
  </si>
  <si>
    <t>TRYPSIN 0.25% EDTA</t>
  </si>
  <si>
    <t>25200072</t>
  </si>
  <si>
    <t>FBS QUALIFIED, USA ORIGIN</t>
  </si>
  <si>
    <t>26140079</t>
  </si>
  <si>
    <t>PAGERULER PLUS PRESTAINED</t>
  </si>
  <si>
    <t>26619</t>
  </si>
  <si>
    <t>Reverse transcriptase</t>
  </si>
  <si>
    <t>28025-013</t>
  </si>
  <si>
    <t>40,000 U  200U/µl</t>
  </si>
  <si>
    <t>DMEM/F12 (1:1) W/L-GLUT (CE)</t>
  </si>
  <si>
    <t>32500035</t>
  </si>
  <si>
    <t>BUFFER (10X) WITH EDTA</t>
  </si>
  <si>
    <t>402824</t>
  </si>
  <si>
    <t>HI-DI FORMAMIDE BOTTLE</t>
  </si>
  <si>
    <t>4311320</t>
  </si>
  <si>
    <t>FG,OPTICAL ADHESIVE COVERS</t>
  </si>
  <si>
    <t>4311971</t>
  </si>
  <si>
    <t>SEPTA STRIP,96 WELL TRAY</t>
  </si>
  <si>
    <t>4315933</t>
  </si>
  <si>
    <t>FG,SNAPSHOT MULTIPLEX 100 RXN</t>
  </si>
  <si>
    <t>4323159</t>
  </si>
  <si>
    <t>TAQMAN UNIV MMIX NO UNG 5ML</t>
  </si>
  <si>
    <t>4324018</t>
  </si>
  <si>
    <t>GS120 LIZ SIZE STD</t>
  </si>
  <si>
    <t>4324287</t>
  </si>
  <si>
    <t>FG,OFF THE SHELF GX SET</t>
  </si>
  <si>
    <t>4331182</t>
  </si>
  <si>
    <t>CUST TQMN SNP ASSAYS, HUMAN SM</t>
  </si>
  <si>
    <t>4331349</t>
  </si>
  <si>
    <t>CUST TQMN SNP ASSAYS,HUMAN MED</t>
  </si>
  <si>
    <t>4332072</t>
  </si>
  <si>
    <t>CUST TQMN SNP ASSAYS,HUMAN LG</t>
  </si>
  <si>
    <t>4332073</t>
  </si>
  <si>
    <t>CUST TQMN SNP ASSAYS,NON-HUMAN</t>
  </si>
  <si>
    <t>4332077</t>
  </si>
  <si>
    <t>CAPILLARY ARRAY</t>
  </si>
  <si>
    <t>4333464</t>
  </si>
  <si>
    <t>TUBE,5X SEQ BUFFER SMALL</t>
  </si>
  <si>
    <t>4336697</t>
  </si>
  <si>
    <t>TF,BDT V3.1 RR-24 &amp; SEQ BUFFER</t>
  </si>
  <si>
    <t>4337454</t>
  </si>
  <si>
    <t>BDT V3.1 RR-100 &amp; SEQ BUFFER</t>
  </si>
  <si>
    <t>4337455</t>
  </si>
  <si>
    <t>BDT V3.1 RR-1000 &amp; SEQ BUFFER</t>
  </si>
  <si>
    <t>4337456</t>
  </si>
  <si>
    <t>FG,7500 SPECTRAL DYE CAL KIT</t>
  </si>
  <si>
    <t>4349180</t>
  </si>
  <si>
    <t>96 WELL RNASE P VERIF PLATE</t>
  </si>
  <si>
    <t>4350584</t>
  </si>
  <si>
    <t>TAQMAN GENE EX ASSAYS MTO MED</t>
  </si>
  <si>
    <t>4351370</t>
  </si>
  <si>
    <t>TAQMAN GENE EX ASSAY MTO, SM</t>
  </si>
  <si>
    <t>4351372</t>
  </si>
  <si>
    <t>TAQMAN SNP ASSAY MTO, HUMAN M</t>
  </si>
  <si>
    <t>4351376</t>
  </si>
  <si>
    <t>TAQMAN SNP ASSAYS MTO HUMAN SM</t>
  </si>
  <si>
    <t>4351379</t>
  </si>
  <si>
    <t>FG,TAQMAN FAST UNIVERSAL PCR</t>
  </si>
  <si>
    <t>4352042</t>
  </si>
  <si>
    <t>AMPFLSTR YFILR PCR AMPLIFICATN</t>
  </si>
  <si>
    <t>4359513</t>
  </si>
  <si>
    <t>OPTICAL ADHESIVE COVERS</t>
  </si>
  <si>
    <t>4360954</t>
  </si>
  <si>
    <t>KIT,TQMN DRUG METABOLISM</t>
  </si>
  <si>
    <t>4362691</t>
  </si>
  <si>
    <t>3130 POP-4</t>
  </si>
  <si>
    <t>4363752</t>
  </si>
  <si>
    <t>TF,2X-TAQMAN FAST UNIVERSAL</t>
  </si>
  <si>
    <t>4366072</t>
  </si>
  <si>
    <t>TAQMAN(R) MICRORNA RT KIT</t>
  </si>
  <si>
    <t>4366596</t>
  </si>
  <si>
    <t>FG, POWER SYBR GREEN</t>
  </si>
  <si>
    <t>4367660</t>
  </si>
  <si>
    <t>KIT, HIGH CAPACITY CDNA RT</t>
  </si>
  <si>
    <t>4368813</t>
  </si>
  <si>
    <t>FG,TAQMAN GEX MASTER MIX,5 ML</t>
  </si>
  <si>
    <t>4369016</t>
  </si>
  <si>
    <t>FG,TAQMAN GT MASTER MIX,1 ML</t>
  </si>
  <si>
    <t>4371353</t>
  </si>
  <si>
    <t>BIGDYE XTERMINATOR KIT 50ML</t>
  </si>
  <si>
    <t>4376484</t>
  </si>
  <si>
    <t>TF,TAQMAN GT MASTR MIX,2X10 ML</t>
  </si>
  <si>
    <t>4381656</t>
  </si>
  <si>
    <t>TAQMAN PREAMP MASTER MIX KIT</t>
  </si>
  <si>
    <t>4384267</t>
  </si>
  <si>
    <t>NUCLEASE-FREE WATER 4X1 LITER</t>
  </si>
  <si>
    <t>4387936</t>
  </si>
  <si>
    <t>POP-7 (384)POLYMER 3500 SERIES</t>
  </si>
  <si>
    <t>4393708</t>
  </si>
  <si>
    <t>POP-4 (384)POLYMER 3500 SERIES</t>
  </si>
  <si>
    <t>4393715</t>
  </si>
  <si>
    <t>CONDITIONING REAGNT 3500SERIES</t>
  </si>
  <si>
    <t>4393718</t>
  </si>
  <si>
    <t>ANODE BFFR CONTAINR 3500SERIES</t>
  </si>
  <si>
    <t>4393927</t>
  </si>
  <si>
    <t>AMPLITAQ GOLD 360 MASTER MIX</t>
  </si>
  <si>
    <t>4398881</t>
  </si>
  <si>
    <t>TAQMAN GTXPRESS MASTER MIX</t>
  </si>
  <si>
    <t>4401892</t>
  </si>
  <si>
    <t>CATHODE BFR CONTAINR 3500 SER</t>
  </si>
  <si>
    <t>4408256</t>
  </si>
  <si>
    <t>GENESCAN-600 LIZ SIZE STD V2.0</t>
  </si>
  <si>
    <t>4408399</t>
  </si>
  <si>
    <t>(-20C) PART OF 4411973 WT 2.0</t>
  </si>
  <si>
    <t>4411973</t>
  </si>
  <si>
    <t>WT EXPRESSION KIT (30 RXN.)</t>
  </si>
  <si>
    <t>4411974</t>
  </si>
  <si>
    <t>AMFLSTR NGM PCR KIT 200X</t>
  </si>
  <si>
    <t>4415020</t>
  </si>
  <si>
    <t>TAQMAN MICRO RNA ASSAYS INV SM</t>
  </si>
  <si>
    <t>4427975</t>
  </si>
  <si>
    <t>TAQMAN UNIVERSAL MMIX II</t>
  </si>
  <si>
    <t>4440040</t>
  </si>
  <si>
    <t>4440043</t>
  </si>
  <si>
    <t>4440049</t>
  </si>
  <si>
    <t>PREPFILR EXPRESS BTA F DNA EXT</t>
  </si>
  <si>
    <t>4441351</t>
  </si>
  <si>
    <t>PREPFILER EXPRESS F DNA EXT</t>
  </si>
  <si>
    <t>4441352</t>
  </si>
  <si>
    <t>MEGAPLX RT PRMRS HMN POOL B V3</t>
  </si>
  <si>
    <t>4444281</t>
  </si>
  <si>
    <t>TAQMAN FAST ADVANCED MMIX</t>
  </si>
  <si>
    <t>4444557</t>
  </si>
  <si>
    <t>MEGAPLEX RT HUMAN POOL SET V3</t>
  </si>
  <si>
    <t>4444745</t>
  </si>
  <si>
    <t>TQMN ARRY HMN URNA A+B CRDS V3</t>
  </si>
  <si>
    <t>4444913</t>
  </si>
  <si>
    <t>TAQMAN FAST ADVANCE MMIX</t>
  </si>
  <si>
    <t>4444963</t>
  </si>
  <si>
    <t>4444964</t>
  </si>
  <si>
    <t>TAQMAN GENE EX ASSAYS MTO</t>
  </si>
  <si>
    <t>4448489</t>
  </si>
  <si>
    <t>PF FORENSIC DNA EXT KIT</t>
  </si>
  <si>
    <t>4463351</t>
  </si>
  <si>
    <t>SYBR SELECT MASTER MIX, 50ML</t>
  </si>
  <si>
    <t>4472913</t>
  </si>
  <si>
    <t>FG,GLOBALFILER KIT</t>
  </si>
  <si>
    <t>4476135</t>
  </si>
  <si>
    <t>YFILER PLUS KIT (100X)</t>
  </si>
  <si>
    <t>4484678</t>
  </si>
  <si>
    <t>PVDF TRANSFER MEMBRANE,</t>
  </si>
  <si>
    <t>88518</t>
  </si>
  <si>
    <t>COLLAGEN I COATED PLATE</t>
  </si>
  <si>
    <t>A1142802</t>
  </si>
  <si>
    <t>A1142803</t>
  </si>
  <si>
    <t>WILLIAMS MED E W/O PHENOL RED</t>
  </si>
  <si>
    <t>A1217601</t>
  </si>
  <si>
    <t>ALEXA FLUOR 488 F(AB)</t>
  </si>
  <si>
    <t>A21222</t>
  </si>
  <si>
    <t>HID 7500 CALIBRATION KIT</t>
  </si>
  <si>
    <t>A25019</t>
  </si>
  <si>
    <t>TQMN ADV MIRNA ASSY INV SM</t>
  </si>
  <si>
    <t>A25576</t>
  </si>
  <si>
    <t>GOXRB ALEXA FLUOR 647</t>
  </si>
  <si>
    <t>A27040</t>
  </si>
  <si>
    <t>MAGMAX MIRVANA</t>
  </si>
  <si>
    <t>A27828</t>
  </si>
  <si>
    <t>TAQMAN ADV MICRORNA CDNA SYN</t>
  </si>
  <si>
    <t>A28007</t>
  </si>
  <si>
    <t>ALEXA FLUOR 647 MICROSCALE PRO</t>
  </si>
  <si>
    <t>A30009</t>
  </si>
  <si>
    <t>FG,NGM DETECT KIT</t>
  </si>
  <si>
    <t>A31832</t>
  </si>
  <si>
    <t>VERIFILER EXPRESS STR KIT</t>
  </si>
  <si>
    <t>A32014</t>
  </si>
  <si>
    <t>TF, VERIFILER EXP W PNG POUCH</t>
  </si>
  <si>
    <t>A32070</t>
  </si>
  <si>
    <t>Amidine Latex Beads, 4% w/v, 0.02 µm</t>
  </si>
  <si>
    <t>A37309</t>
  </si>
  <si>
    <t>15ml</t>
  </si>
  <si>
    <t>RNAase-free Microfuge Tubes (1,5ml)</t>
  </si>
  <si>
    <t>AM12400</t>
  </si>
  <si>
    <t>500 sztuk</t>
  </si>
  <si>
    <t>2.0 ML RNASE-FREE TUBES</t>
  </si>
  <si>
    <t>AM12425</t>
  </si>
  <si>
    <t>MIRVANA PARIS 40 RXNS</t>
  </si>
  <si>
    <t>AM1556</t>
  </si>
  <si>
    <t>MIRVANA MIRNA ISO KIT 10-40ISO</t>
  </si>
  <si>
    <t>AM1560</t>
  </si>
  <si>
    <r>
      <t>mir</t>
    </r>
    <r>
      <rPr>
        <sz val="9"/>
        <color theme="1"/>
        <rFont val="Calibri"/>
        <family val="2"/>
        <charset val="238"/>
        <scheme val="minor"/>
      </rPr>
      <t>Vana™ miRNA Isolation Kit, with phenol</t>
    </r>
  </si>
  <si>
    <t>40 reakcji</t>
  </si>
  <si>
    <t>DNAFREE 50 RXNS</t>
  </si>
  <si>
    <t>AM1906</t>
  </si>
  <si>
    <t>TURBO DNAFREE 50 RXNS</t>
  </si>
  <si>
    <t>AM1907</t>
  </si>
  <si>
    <t>PARIS KIT 50 RXNS</t>
  </si>
  <si>
    <t>AM1921</t>
  </si>
  <si>
    <t>PARIS kit (Ambion)</t>
  </si>
  <si>
    <t xml:space="preserve">50 reakcji </t>
  </si>
  <si>
    <t xml:space="preserve">RNAqueous®-Micro Kit </t>
  </si>
  <si>
    <t>AM1931</t>
  </si>
  <si>
    <t>RNALATER 100 ML</t>
  </si>
  <si>
    <t>AM7020</t>
  </si>
  <si>
    <t>RNALATER</t>
  </si>
  <si>
    <t>AM7021</t>
  </si>
  <si>
    <t>AM7022</t>
  </si>
  <si>
    <t>AM7024</t>
  </si>
  <si>
    <t>0.5 M EDTA, PH 8.0 1000 ML</t>
  </si>
  <si>
    <t>AM9262</t>
  </si>
  <si>
    <t>ACID PHENOL:CHLOROFORM 100 ML</t>
  </si>
  <si>
    <t>AM9720</t>
  </si>
  <si>
    <t xml:space="preserve">RNaseZap® , 250 ml, producent: Ambion, </t>
  </si>
  <si>
    <t>AM9780</t>
  </si>
  <si>
    <t>NUCLEASE-FREE WATER 1000 ML</t>
  </si>
  <si>
    <t>AM9932</t>
  </si>
  <si>
    <t>NUCLEASE-FREE WATER 10 X 50 ML</t>
  </si>
  <si>
    <t>AM9937</t>
  </si>
  <si>
    <t>10X TBE ELECTROPHORESIS BUFFER</t>
  </si>
  <si>
    <t>B52</t>
  </si>
  <si>
    <t>10 x Buffer B</t>
  </si>
  <si>
    <t>BB5</t>
  </si>
  <si>
    <t>5 x 1 ml</t>
  </si>
  <si>
    <t>Tango Buffer 10x</t>
  </si>
  <si>
    <t>BY5</t>
  </si>
  <si>
    <t>6 x 1 ml</t>
  </si>
  <si>
    <t>PROTEINASE K (REC.), PCR GRADE</t>
  </si>
  <si>
    <t>EO0492</t>
  </si>
  <si>
    <t xml:space="preserve">enzym restrykcyjny Eco88I (AvaI) </t>
  </si>
  <si>
    <t>ER0381</t>
  </si>
  <si>
    <t>SCAI</t>
  </si>
  <si>
    <t>ER0431</t>
  </si>
  <si>
    <t>MspI (HpaII)- restryktaza</t>
  </si>
  <si>
    <t>ER0541</t>
  </si>
  <si>
    <t>3000 U</t>
  </si>
  <si>
    <t>PVUII</t>
  </si>
  <si>
    <t>ER0631</t>
  </si>
  <si>
    <t>SMAI</t>
  </si>
  <si>
    <t>ER0662</t>
  </si>
  <si>
    <t>MVA1269I (BSMI)</t>
  </si>
  <si>
    <t>ER0962</t>
  </si>
  <si>
    <t>PDMI (XMNI)</t>
  </si>
  <si>
    <t>ER1532</t>
  </si>
  <si>
    <t>SSII (ACII)</t>
  </si>
  <si>
    <t>ER1791</t>
  </si>
  <si>
    <t>FAQI (BSMFI)</t>
  </si>
  <si>
    <t>ER1811</t>
  </si>
  <si>
    <t>HHAI</t>
  </si>
  <si>
    <t>ER1851</t>
  </si>
  <si>
    <t>FLUOSPHERES SULFATE MI</t>
  </si>
  <si>
    <t>F8845</t>
  </si>
  <si>
    <t>HEPARG SERUM FREE SUPP</t>
  </si>
  <si>
    <t>HPRG650</t>
  </si>
  <si>
    <t>HEPARG THAW GENERAL SUPP</t>
  </si>
  <si>
    <t>HPRG670</t>
  </si>
  <si>
    <t>HEPARG CELLS CRYOPRESERVED</t>
  </si>
  <si>
    <t>HPRGC10</t>
  </si>
  <si>
    <t>ISOLECTIN GS-IB4 FROM GRI</t>
  </si>
  <si>
    <t>I21411</t>
  </si>
  <si>
    <t>2x PCR MasterMix</t>
  </si>
  <si>
    <t>K0171</t>
  </si>
  <si>
    <t>PURELINK GENOMIC DNA KIT (10)</t>
  </si>
  <si>
    <t>K182000</t>
  </si>
  <si>
    <t>PURELINK GENOMIC DNA KIT (50)</t>
  </si>
  <si>
    <t>K182001</t>
  </si>
  <si>
    <t>PureLink® Genomic DNA Mini Kit</t>
  </si>
  <si>
    <t>K1820-02</t>
  </si>
  <si>
    <t>Cytokine Human 30-Plex Panel for Luminex® Platform</t>
  </si>
  <si>
    <t xml:space="preserve">LHC6003M </t>
  </si>
  <si>
    <t>MTT 3-4 5-DIMETHYLTHIAZ</t>
  </si>
  <si>
    <t>M6494</t>
  </si>
  <si>
    <t>QUBIT ASSAY TUBES *SET OF 500*</t>
  </si>
  <si>
    <t>Q32856</t>
  </si>
  <si>
    <t>6X DNA LOADING DYE</t>
  </si>
  <si>
    <t>R0611</t>
  </si>
  <si>
    <t>GENERULER LR DNA LADDER, RTU</t>
  </si>
  <si>
    <t>SM1193</t>
  </si>
  <si>
    <t>BD Terminator 3.1 Sequencing Standard Kit 3500 Series</t>
  </si>
  <si>
    <t>4336935</t>
  </si>
  <si>
    <t>Expression master mix</t>
  </si>
  <si>
    <t>NE-PER™ Nuclear and Cytoplasmic Extraction</t>
  </si>
  <si>
    <t>78835</t>
  </si>
  <si>
    <t>TaqMan Genotyping Master Mix</t>
  </si>
  <si>
    <t>RevertAid first strand cDNa syntesis kit</t>
  </si>
  <si>
    <t>K1622</t>
  </si>
  <si>
    <t>big dye Xterminator Purification kit</t>
  </si>
  <si>
    <t>4376487</t>
  </si>
  <si>
    <t>big dye terminator v1.1 and v3.1 5xsequencing buffer</t>
  </si>
  <si>
    <t>4336699</t>
  </si>
  <si>
    <t>28mL</t>
  </si>
  <si>
    <t>big dye terminator v3.1cycle sequencing kit</t>
  </si>
  <si>
    <t>100 reactions</t>
  </si>
  <si>
    <t>POP-6 Polymer for 3130/3130XL genetic analyzers</t>
  </si>
  <si>
    <t>4363783</t>
  </si>
  <si>
    <t>POP-7 Polymer for 3130/3130XL genetic analyzers</t>
  </si>
  <si>
    <t>4363785</t>
  </si>
  <si>
    <t>FBS</t>
  </si>
  <si>
    <t>10270-106</t>
  </si>
  <si>
    <t>FastDigest HpaII</t>
  </si>
  <si>
    <t>FD0514</t>
  </si>
  <si>
    <t>FastDigest MvaI</t>
  </si>
  <si>
    <t>FD0554</t>
  </si>
  <si>
    <t xml:space="preserve">Protein Assay Kit BCA </t>
  </si>
  <si>
    <t>1 zestaw</t>
  </si>
  <si>
    <t>pUC19 DNA/MspI Marker 50 µg</t>
  </si>
  <si>
    <t>SM0221</t>
  </si>
  <si>
    <t>50µg</t>
  </si>
  <si>
    <t>Bond breaker TCEP</t>
  </si>
  <si>
    <t>77720</t>
  </si>
  <si>
    <t>IgG Elution Buffer</t>
  </si>
  <si>
    <t>21009</t>
  </si>
  <si>
    <t>1 L</t>
  </si>
  <si>
    <t>10 L</t>
  </si>
  <si>
    <t>K-12043-D20</t>
  </si>
  <si>
    <t>Tk Biotech</t>
  </si>
  <si>
    <t>200 ml</t>
  </si>
  <si>
    <t>Sperm DNA Fragmentation Test – HaloSperm G2</t>
  </si>
  <si>
    <t>HT-HSG2</t>
  </si>
  <si>
    <t>TK Biotech</t>
  </si>
  <si>
    <t>Mycoplasma duo kit</t>
  </si>
  <si>
    <t>Bio-Rad Laboratories Inc.</t>
  </si>
  <si>
    <t>MINI-PROTEAN TGX,4-20%, 10W,10</t>
  </si>
  <si>
    <t>Precision Plus All Blue (-20 C)</t>
  </si>
  <si>
    <t>Spacer Plates with 0.75 mm Spacers, 5/pc</t>
  </si>
  <si>
    <t>IQ SYBR GRN SUPERMIX, 1000 x 50 ul</t>
  </si>
  <si>
    <t>PVDFimmuno-blot, roll 26 cmx3.3 m</t>
  </si>
  <si>
    <t>bufor 10x Tris/Glycine/SDS (10xTGS)</t>
  </si>
  <si>
    <t>TWEEN 20 (enzyme immunoassay grade polysorbate surfactant (detergent)</t>
  </si>
  <si>
    <t xml:space="preserve">TEMED </t>
  </si>
  <si>
    <t xml:space="preserve">Laemmli Sample Buffer </t>
  </si>
  <si>
    <t>Glicyne (electrophoresis purity reagent)</t>
  </si>
  <si>
    <t xml:space="preserve">TRIS Elekrophoresis Purity Reagent Tris (hydroksymethyl) - aminomethane </t>
  </si>
  <si>
    <t>Mini-Protean TGX Gels</t>
  </si>
  <si>
    <t>Thick Blot Filter Paper, Precut, 7,5x10cm</t>
  </si>
  <si>
    <t>DRG</t>
  </si>
  <si>
    <t xml:space="preserve">NGAL ELISA </t>
  </si>
  <si>
    <t>KIT-036</t>
  </si>
  <si>
    <t>BIOPORTO</t>
  </si>
  <si>
    <t>INSULIN ELISA EIA - 2935</t>
  </si>
  <si>
    <t>EIA-2935</t>
  </si>
  <si>
    <t xml:space="preserve">COPEPTIN human ELISA </t>
  </si>
  <si>
    <t>EK-065-32CE</t>
  </si>
  <si>
    <t>Phoenix Pharmaceuticalis Inc.</t>
  </si>
  <si>
    <t xml:space="preserve">TESTOSTERON Free ELISA </t>
  </si>
  <si>
    <t>EIA-2924</t>
  </si>
  <si>
    <t xml:space="preserve">ESTRADIOL ELISA </t>
  </si>
  <si>
    <t>EIA-2693</t>
  </si>
  <si>
    <t xml:space="preserve">LH SERUM ELISA </t>
  </si>
  <si>
    <t>EIA-1289</t>
  </si>
  <si>
    <t xml:space="preserve">DHEA-S ELISA </t>
  </si>
  <si>
    <t>EIA-1562</t>
  </si>
  <si>
    <t xml:space="preserve">TESTOSTERON(E) ELISA  </t>
  </si>
  <si>
    <t>EIA-1559</t>
  </si>
  <si>
    <t xml:space="preserve">IGF - I - 600 ELISA </t>
  </si>
  <si>
    <t>EIA-4140</t>
  </si>
  <si>
    <t xml:space="preserve">SHBG ELISA </t>
  </si>
  <si>
    <t>EIA-2996</t>
  </si>
  <si>
    <t xml:space="preserve">PSA TOTAL ELISA </t>
  </si>
  <si>
    <t>EIA-3719</t>
  </si>
  <si>
    <t xml:space="preserve">INTERLEUKIN 6 Human  ELISA </t>
  </si>
  <si>
    <t>EIA-4640</t>
  </si>
  <si>
    <t>human IL-23 ELISA Kit</t>
  </si>
  <si>
    <t>EIA5058</t>
  </si>
  <si>
    <t>96 tests</t>
  </si>
  <si>
    <t>human IL-10 ELISA Kit</t>
  </si>
  <si>
    <t>EIA4699</t>
  </si>
  <si>
    <t>ANA Profile 3 plus DFS70 EUROLINE</t>
  </si>
  <si>
    <t>DL 1590-1601-30 G</t>
  </si>
  <si>
    <t>Euroimmun</t>
  </si>
  <si>
    <t>16 oz</t>
  </si>
  <si>
    <t>PLAR2, IIFT</t>
  </si>
  <si>
    <t>50 oz</t>
  </si>
  <si>
    <t xml:space="preserve">FITC IgG  </t>
  </si>
  <si>
    <t>AF 102-0160</t>
  </si>
  <si>
    <t>6ml</t>
  </si>
  <si>
    <t>Borrelia IgM ELISA</t>
  </si>
  <si>
    <t>EI 2132-9601 M</t>
  </si>
  <si>
    <t>96 oz</t>
  </si>
  <si>
    <t>Borrelia plus VlsE IgG ELISA</t>
  </si>
  <si>
    <t>EI 2132-9601-2 G</t>
  </si>
  <si>
    <t>HEP-2010/liver IIFT</t>
  </si>
  <si>
    <t>FA 1512-2005-1</t>
  </si>
  <si>
    <t>100 oz</t>
  </si>
  <si>
    <t>FA 1254-1003-50</t>
  </si>
  <si>
    <t>DAKO</t>
  </si>
  <si>
    <t>Antibody Diluent</t>
  </si>
  <si>
    <t>K 8006</t>
  </si>
  <si>
    <t>120 ml</t>
  </si>
  <si>
    <t>AEC+</t>
  </si>
  <si>
    <t>K3461</t>
  </si>
  <si>
    <t>15 ml</t>
  </si>
  <si>
    <t>En Vision Flex+</t>
  </si>
  <si>
    <t>K8002</t>
  </si>
  <si>
    <t>Wash Bufor</t>
  </si>
  <si>
    <t>K8007</t>
  </si>
  <si>
    <t>1 l</t>
  </si>
  <si>
    <t>EnVision™ FLEX, Mini Kit, High pH (Link)</t>
  </si>
  <si>
    <t>K802321-2</t>
  </si>
  <si>
    <t>Proteinase K</t>
  </si>
  <si>
    <t>S 3020</t>
  </si>
  <si>
    <t>2 ml</t>
  </si>
  <si>
    <t>Dako Pen</t>
  </si>
  <si>
    <t>S200230</t>
  </si>
  <si>
    <t>1 jedn.</t>
  </si>
  <si>
    <t>Peroxidase Blocking Solution</t>
  </si>
  <si>
    <t>S2023</t>
  </si>
  <si>
    <t xml:space="preserve">Dako Real Target Retrieval Solution (10x) </t>
  </si>
  <si>
    <t>Dako Fluorescent Mounting Medium</t>
  </si>
  <si>
    <t>S3023</t>
  </si>
  <si>
    <t>30 ml</t>
  </si>
  <si>
    <t>Framount Aqueous</t>
  </si>
  <si>
    <t>S3025</t>
  </si>
  <si>
    <t>Przeciwciała pierwotne FLEX</t>
  </si>
  <si>
    <t>w got. rozc. z serii IR</t>
  </si>
  <si>
    <t>12 ml</t>
  </si>
  <si>
    <t>Dako Ultramount</t>
  </si>
  <si>
    <t>S1964</t>
  </si>
  <si>
    <t>Meyers hematoxyline</t>
  </si>
  <si>
    <t>S3309</t>
  </si>
  <si>
    <t>500 mL</t>
  </si>
  <si>
    <t>Dako Liquid Dab+ chromogen system</t>
  </si>
  <si>
    <t>K3467</t>
  </si>
  <si>
    <t>15mL</t>
  </si>
  <si>
    <t>Biomerieux</t>
  </si>
  <si>
    <t>Optochina</t>
  </si>
  <si>
    <t>E-testy Vankomycyna</t>
  </si>
  <si>
    <t>E-testy Teikoplanina</t>
  </si>
  <si>
    <t>E-testy Meropenem</t>
  </si>
  <si>
    <t>E-testy Penicylina</t>
  </si>
  <si>
    <t>E-testy Amoksycylina</t>
  </si>
  <si>
    <t>E-testy - Cefotaksym</t>
  </si>
  <si>
    <r>
      <t>E-testy - I</t>
    </r>
    <r>
      <rPr>
        <i/>
        <sz val="9"/>
        <color indexed="8"/>
        <rFont val="Calibri"/>
        <family val="2"/>
        <charset val="238"/>
      </rPr>
      <t>mipenem</t>
    </r>
  </si>
  <si>
    <t>Vidas D-Dimer Exclusion</t>
  </si>
  <si>
    <t>60 oznaczeń</t>
  </si>
  <si>
    <t>30 szt.</t>
  </si>
  <si>
    <t>60 szt.</t>
  </si>
  <si>
    <t>Copernicus Diagnostics</t>
  </si>
  <si>
    <t>Komplement króliczy liofilizowany</t>
  </si>
  <si>
    <t>HLA Ready Plate ABC 72</t>
  </si>
  <si>
    <t>HLA Ready Gene C</t>
  </si>
  <si>
    <t>Axi Taq polimeraza 5 U/ ul</t>
  </si>
  <si>
    <t>GX090251</t>
  </si>
  <si>
    <t>2 x 250 U</t>
  </si>
  <si>
    <t>Merck Millipore</t>
  </si>
  <si>
    <t>250ml</t>
  </si>
  <si>
    <t>ECL  - EMD Millipore Immobilon™ Western Chemiluminescent HRP Substrate</t>
  </si>
  <si>
    <t>Folin-Ciocalteu's phenol reagent</t>
  </si>
  <si>
    <t>Siarczan żelaza(II), heptahydrat GR do analizy</t>
  </si>
  <si>
    <t>Chlorek żelaza(III), heksahydrat</t>
  </si>
  <si>
    <t>250g</t>
  </si>
  <si>
    <t>Kwas galusowy bezwodny, do syntezy</t>
  </si>
  <si>
    <t>25g</t>
  </si>
  <si>
    <t>octan sodu bezwodny cz.d.a.</t>
  </si>
  <si>
    <t>1 kg</t>
  </si>
  <si>
    <t>octan sodu trihydrat cz.d.a.</t>
  </si>
  <si>
    <t>1kg</t>
  </si>
  <si>
    <t>Acetonitril</t>
  </si>
  <si>
    <t>2,5l</t>
  </si>
  <si>
    <t>Kwas azotowy 65% suprapure</t>
  </si>
  <si>
    <t>Kwas nadchlorowy 70% suprapur</t>
  </si>
  <si>
    <t>1.00517.1000</t>
  </si>
  <si>
    <t>Acetonitryl  czystość gradientowa do chromatografii cieczowej Reag. PhEur LiCHrosolv</t>
  </si>
  <si>
    <t>100030.2500</t>
  </si>
  <si>
    <t>Acetonitile isocratic grade for liquid chromatography</t>
  </si>
  <si>
    <t>1.14291.2500</t>
  </si>
  <si>
    <t>2,5 L</t>
  </si>
  <si>
    <t>Methanol gradient grade for liquid chromatography</t>
  </si>
  <si>
    <t>1.06007.2500</t>
  </si>
  <si>
    <t>Kaiser's glycerol gelatine</t>
  </si>
  <si>
    <t>Roche</t>
  </si>
  <si>
    <t xml:space="preserve">LightCycler® 480 Genotyping Master </t>
  </si>
  <si>
    <t xml:space="preserve">LightCycler® 480 Probes Master </t>
  </si>
  <si>
    <t xml:space="preserve">LightCycler® FastStart DNA Master HybProbe </t>
  </si>
  <si>
    <t xml:space="preserve"> 1.09242.0100</t>
  </si>
  <si>
    <t xml:space="preserve"> 1.06267.1000</t>
  </si>
  <si>
    <t>1.06268.1000</t>
  </si>
  <si>
    <t>1.00003.2500</t>
  </si>
  <si>
    <t>2x250 ml</t>
  </si>
  <si>
    <t xml:space="preserve"> WBKLS0500</t>
  </si>
  <si>
    <t>PARP-1 Antibody (F-2)</t>
  </si>
  <si>
    <t>sc-8007</t>
  </si>
  <si>
    <t>SCBiotechnology</t>
  </si>
  <si>
    <t>200µg/ml</t>
  </si>
  <si>
    <t>Cox-2 Antibody (29)</t>
  </si>
  <si>
    <t>sc-19999</t>
  </si>
  <si>
    <t>Przeciwciało Irz dla COX-1</t>
  </si>
  <si>
    <t>SC-19998</t>
  </si>
  <si>
    <t xml:space="preserve">Przeciwciało Irz dla beta-aktyny </t>
  </si>
  <si>
    <t>SC-47778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</si>
  <si>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</si>
  <si>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</si>
  <si>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</si>
  <si>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</si>
  <si>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</si>
  <si>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</si>
  <si>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FASTAP THERMOSENSITIVE AP</t>
  </si>
  <si>
    <t>EF0652</t>
  </si>
  <si>
    <t>5x1000U</t>
  </si>
  <si>
    <t>EXONUCLEASE I (EXOI)</t>
  </si>
  <si>
    <t>EN0582</t>
  </si>
  <si>
    <t>20000 U</t>
  </si>
  <si>
    <t>PROTEINASE K (REC.)- PCR GRADE</t>
  </si>
  <si>
    <t>TAQ DNA POLYMERASE (REC.)</t>
  </si>
  <si>
    <t>EP0402</t>
  </si>
  <si>
    <t>DREAMTAQ GREEN DNA POLYMERASE</t>
  </si>
  <si>
    <t>EP0712</t>
  </si>
  <si>
    <t>DNTP MIX- 2MM EACH</t>
  </si>
  <si>
    <t>R0241</t>
  </si>
  <si>
    <t>DNTP MIX- 10mM EACH</t>
  </si>
  <si>
    <t>R0192</t>
  </si>
  <si>
    <t>RiboLock Inhibitor rybonukleazy</t>
  </si>
  <si>
    <t>EO0382</t>
  </si>
  <si>
    <t>GENERULER 50BP DNA LADDER</t>
  </si>
  <si>
    <t>SM0371</t>
  </si>
  <si>
    <t>RevertAid RT Kit</t>
  </si>
  <si>
    <t>K1691</t>
  </si>
  <si>
    <t>500 react.</t>
  </si>
  <si>
    <t>pUC19 DNA/MspI Marker</t>
  </si>
  <si>
    <t>5x50 µg</t>
  </si>
  <si>
    <t>Random Hexamer</t>
  </si>
  <si>
    <t>SO142</t>
  </si>
  <si>
    <t>120 µg</t>
  </si>
  <si>
    <t>zgodnie z nr katalogowym</t>
  </si>
  <si>
    <t xml:space="preserve">SalivaGene Collection Module II    </t>
  </si>
  <si>
    <t xml:space="preserve">  1035212200 </t>
  </si>
  <si>
    <t>PSP SalivaGene DNA Kit</t>
  </si>
  <si>
    <t>1035200200</t>
  </si>
  <si>
    <t>Stratec</t>
  </si>
  <si>
    <t>Becton Dickinson</t>
  </si>
  <si>
    <t>5 l</t>
  </si>
  <si>
    <t>5L</t>
  </si>
  <si>
    <t>FACS Shutdown sol, 5L</t>
  </si>
  <si>
    <t>FACSClean 5L</t>
  </si>
  <si>
    <t>FACSRinse 5L</t>
  </si>
  <si>
    <t>CaliBRITE 3</t>
  </si>
  <si>
    <t>FACSFlow Sheath Fluid 20L</t>
  </si>
  <si>
    <t>Pharm Lyse 100 ml</t>
  </si>
  <si>
    <t>FACS Lysing Solution 100ml</t>
  </si>
  <si>
    <t>Annexin V-FITC Apoptosis Detection Kit I,   100 tests</t>
  </si>
  <si>
    <t>Ampicillin AM-10 (10x50 kr.)</t>
  </si>
  <si>
    <t>Ampicillin AM-2 (10x50szt.)</t>
  </si>
  <si>
    <t>Cefotaxime CTX-30  (10x50 kr.)</t>
  </si>
  <si>
    <t>Erythromycin E-15   (10x50 kr.)</t>
  </si>
  <si>
    <t>Gentamicin 30 µg  GM-30   (10x50kr.)</t>
  </si>
  <si>
    <t>Clindamycin CC-2 (10x50 kr.)</t>
  </si>
  <si>
    <t>Sulfamethoxazole w. Trimethoprim SXT (10x50 kr.)</t>
  </si>
  <si>
    <t>Cefoxitin FOX-30  (10x50 kr.)</t>
  </si>
  <si>
    <t>Amikacin AN-30 (10x50 kr.)</t>
  </si>
  <si>
    <t>Piperacillin 30 µg+Tazobactam 6 µg (TZP-36),  (10x50 kr.)</t>
  </si>
  <si>
    <t>Augmentin AMC-30 (Amoxicillin w. Clavulanic Acid), 10x50 kr.</t>
  </si>
  <si>
    <t>Ampicillin/Sulbactam SAM-20  (10x50 kr.)</t>
  </si>
  <si>
    <t>Levofloxacin LVL-5, (10x50szt.)</t>
  </si>
  <si>
    <t>0,1 mg</t>
  </si>
  <si>
    <t>Prostaglandin B2</t>
  </si>
  <si>
    <t>11210-1</t>
  </si>
  <si>
    <t>CAYMAN</t>
  </si>
  <si>
    <t>5(S)-HETE</t>
  </si>
  <si>
    <t>25ug</t>
  </si>
  <si>
    <t>5-OxoETE</t>
  </si>
  <si>
    <t>12(S)-HETE</t>
  </si>
  <si>
    <t>5(S),6(R)-Lipoxin A4</t>
  </si>
  <si>
    <t>5(S),6(R),15(R)-Lipoxin A4</t>
  </si>
  <si>
    <t>Neutrophil Elastase Activity Assay Kit</t>
  </si>
  <si>
    <t>Glutathione Reductase Assay Kit</t>
  </si>
  <si>
    <t>16(S)-HETE</t>
  </si>
  <si>
    <t>16(R)-HETE</t>
  </si>
  <si>
    <t>Thromboxane B2 Express EIA Kit - monoclonal</t>
  </si>
  <si>
    <t>10004023-96</t>
  </si>
  <si>
    <t>Cysteinyl Leukotriene Express EIA Kit</t>
  </si>
  <si>
    <t>10009291-96WELL</t>
  </si>
  <si>
    <t>Glutahione Assay Kit</t>
  </si>
  <si>
    <t>703002-480</t>
  </si>
  <si>
    <t>480tests</t>
  </si>
  <si>
    <t>C5a</t>
  </si>
  <si>
    <t>DE3327</t>
  </si>
  <si>
    <t>Demeditec</t>
  </si>
  <si>
    <t>Elastase Ab</t>
  </si>
  <si>
    <t>DE7380</t>
  </si>
  <si>
    <t>hsCRP Elisa</t>
  </si>
  <si>
    <t>DE740011</t>
  </si>
  <si>
    <t>b2-Microglobulin</t>
  </si>
  <si>
    <t>DE7610</t>
  </si>
  <si>
    <t>Wuhan</t>
  </si>
  <si>
    <t>ELISA Kit FOR Fatty acid-binding protein, intestin</t>
  </si>
  <si>
    <t>E0559M</t>
  </si>
  <si>
    <t>ELISA Kit FOR 12-Hydroxyeicosatetraenoic acid</t>
  </si>
  <si>
    <t>E1002GE</t>
  </si>
  <si>
    <t>ELISA Kit FOR Renalase</t>
  </si>
  <si>
    <t>E1103H</t>
  </si>
  <si>
    <t>ELISA Kit FOR Fibrinogen alpha chain</t>
  </si>
  <si>
    <t>E1237H</t>
  </si>
  <si>
    <t>Rat neutrophil gelatinase-associated lipocalin/lip</t>
  </si>
  <si>
    <t>E1388R</t>
  </si>
  <si>
    <t>ELISA Kit FOR Lipoxin A4</t>
  </si>
  <si>
    <t>E1452GE</t>
  </si>
  <si>
    <t>1 kit</t>
  </si>
  <si>
    <t>ImmPRESS Universal Antibody Kit Peroxidase</t>
  </si>
  <si>
    <t>MP-7500-15</t>
  </si>
  <si>
    <t>VECTOR</t>
  </si>
  <si>
    <t>Normal Horse Serum</t>
  </si>
  <si>
    <t>S-2000</t>
  </si>
  <si>
    <t>20 ml</t>
  </si>
  <si>
    <t>NovaRED SUBSTRATE KIT FOR PEROXIDASE</t>
  </si>
  <si>
    <t>SK-4800</t>
  </si>
  <si>
    <t>1kit</t>
  </si>
  <si>
    <t>20ml</t>
  </si>
  <si>
    <t>Vectastain ABC KIT</t>
  </si>
  <si>
    <t>PK-4000</t>
  </si>
  <si>
    <t>Vector</t>
  </si>
  <si>
    <t>Abolute ethanol   do biologii molekularnej</t>
  </si>
  <si>
    <t>39556.01</t>
  </si>
  <si>
    <t>Serva</t>
  </si>
  <si>
    <t>Cayman Chemicals</t>
  </si>
  <si>
    <t>Superoxide Dismutase   Assay Kit</t>
  </si>
  <si>
    <t>Catralase Assay Kit</t>
  </si>
  <si>
    <t>Glutathione Peroxidase Assay Kit</t>
  </si>
  <si>
    <t>VECTASHIELD Antifade Mounting Medium</t>
  </si>
  <si>
    <t>Antigen Unmasking Solution, Citric Acid Based</t>
  </si>
  <si>
    <t>ImmEdge Hydrophobic Barrier PAP Pen</t>
  </si>
  <si>
    <t>2 peny</t>
  </si>
  <si>
    <t>Normal Chicken Serum Blocking Solution</t>
  </si>
  <si>
    <t>Benzyna ekstrakcyjna</t>
  </si>
  <si>
    <t>1  L</t>
  </si>
  <si>
    <t>Aceton cz.d.a.</t>
  </si>
  <si>
    <t>CHEMPUR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</si>
  <si>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</si>
  <si>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</si>
  <si>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</si>
  <si>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</si>
  <si>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</si>
  <si>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</si>
  <si>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</si>
  <si>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Glukoza cz.d.a.</t>
  </si>
  <si>
    <t>Alkohol etylowy absolutny</t>
  </si>
  <si>
    <t>696-10311036</t>
  </si>
  <si>
    <t>Alchem</t>
  </si>
  <si>
    <t>alkohol etylowy 99,8%</t>
  </si>
  <si>
    <t>Rozcieńczalnik RRK12 (denaturat) bezbarwny</t>
  </si>
  <si>
    <t>363-757650004-1L</t>
  </si>
  <si>
    <t>Chempur</t>
  </si>
  <si>
    <t>POCH</t>
  </si>
  <si>
    <t>250 g</t>
  </si>
  <si>
    <t>2-Naftol</t>
  </si>
  <si>
    <t>100 G</t>
  </si>
  <si>
    <t>aldehyd benzoesowy</t>
  </si>
  <si>
    <t>alkohol metylowy czda</t>
  </si>
  <si>
    <t>amonu siarczan czda</t>
  </si>
  <si>
    <t>azotan kobaltu czda</t>
  </si>
  <si>
    <t>100G</t>
  </si>
  <si>
    <t>azotan srebra</t>
  </si>
  <si>
    <t>bezwodnik octowy czda</t>
  </si>
  <si>
    <t>Butanol-1 czda</t>
  </si>
  <si>
    <t>chloramina T</t>
  </si>
  <si>
    <t>chlorek magnezu 6 H2O czda</t>
  </si>
  <si>
    <t>1KG</t>
  </si>
  <si>
    <t>chlorek niklu NiCl2 x 6 H2O czda</t>
  </si>
  <si>
    <r>
      <rPr>
        <sz val="9"/>
        <color rgb="FF000000"/>
        <rFont val="Calibri"/>
        <family val="2"/>
        <charset val="238"/>
      </rPr>
      <t>chlorek żelaza Fe Cl</t>
    </r>
    <r>
      <rPr>
        <vertAlign val="subscript"/>
        <sz val="9"/>
        <color rgb="FF000000"/>
        <rFont val="Calibri"/>
        <family val="2"/>
        <charset val="238"/>
      </rPr>
      <t>3</t>
    </r>
    <r>
      <rPr>
        <sz val="9"/>
        <color rgb="FF000000"/>
        <rFont val="Calibri"/>
        <family val="2"/>
        <charset val="238"/>
      </rPr>
      <t>x 6 H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 czda</t>
    </r>
  </si>
  <si>
    <t>chloroform stab. Amyl. Czda</t>
  </si>
  <si>
    <t>cynk metal proszek</t>
  </si>
  <si>
    <r>
      <rPr>
        <sz val="9"/>
        <color rgb="FF000000"/>
        <rFont val="Calibri"/>
        <family val="2"/>
        <charset val="238"/>
      </rPr>
      <t>dwuchromian potasu K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Cr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</t>
    </r>
    <r>
      <rPr>
        <vertAlign val="subscript"/>
        <sz val="9"/>
        <color rgb="FF000000"/>
        <rFont val="Calibri"/>
        <family val="2"/>
        <charset val="238"/>
      </rPr>
      <t>7</t>
    </r>
  </si>
  <si>
    <t>fenoloftaleina</t>
  </si>
  <si>
    <t>50G</t>
  </si>
  <si>
    <t>fosforan tripotasowy</t>
  </si>
  <si>
    <t>glukoza</t>
  </si>
  <si>
    <t>heksan</t>
  </si>
  <si>
    <t>kwas ortofosforowy 85%</t>
  </si>
  <si>
    <t>kwas salicylowy</t>
  </si>
  <si>
    <t>kwas siarkowy 98 %</t>
  </si>
  <si>
    <t>kwas solny 36 %</t>
  </si>
  <si>
    <t>szt.</t>
  </si>
  <si>
    <t>kwas winowy</t>
  </si>
  <si>
    <t>L-Cystyna</t>
  </si>
  <si>
    <t>25 g</t>
  </si>
  <si>
    <t>L-Tyrosyne</t>
  </si>
  <si>
    <t>50 g</t>
  </si>
  <si>
    <t>magnezu tlenek</t>
  </si>
  <si>
    <t>maltoza</t>
  </si>
  <si>
    <t>mocznik</t>
  </si>
  <si>
    <t>nitroprusydek sodu</t>
  </si>
  <si>
    <t>octan sodu bzw.</t>
  </si>
  <si>
    <t>500g</t>
  </si>
  <si>
    <t>odczynnik Nesslera</t>
  </si>
  <si>
    <t>oranż metylowy</t>
  </si>
  <si>
    <t>potasu jodek</t>
  </si>
  <si>
    <t>potasu rodanek</t>
  </si>
  <si>
    <t>roztwór buforowy 10</t>
  </si>
  <si>
    <t>roztwór buforowy 4,0</t>
  </si>
  <si>
    <t>roztwór buforowy 6</t>
  </si>
  <si>
    <t>roztwór buforowy 7</t>
  </si>
  <si>
    <t>roztwór buforowy 8</t>
  </si>
  <si>
    <t>roztwór buforowy,6,5</t>
  </si>
  <si>
    <t>roztwór buforowy7,5</t>
  </si>
  <si>
    <t>siarczan (VI) miedzi II</t>
  </si>
  <si>
    <t>siarczan glinu uwodniony</t>
  </si>
  <si>
    <t>siarczan niklu</t>
  </si>
  <si>
    <t>skrobia rozpuszczalna</t>
  </si>
  <si>
    <t>sodu chlorek</t>
  </si>
  <si>
    <t>tiosiarczan sodu</t>
  </si>
  <si>
    <t>Trichloroacetic acid</t>
  </si>
  <si>
    <t>woda amoniakalna</t>
  </si>
  <si>
    <t>węgiel aktywny granulowany</t>
  </si>
  <si>
    <t>wodorotlenek sodu mikrogranulki</t>
  </si>
  <si>
    <t>wodorowęglan sodu</t>
  </si>
  <si>
    <t>żel krzemionkowy</t>
  </si>
  <si>
    <t>TWEEN 80 (POLYSORBATE 80)</t>
  </si>
  <si>
    <t>KRAKCHEMIA</t>
  </si>
  <si>
    <t>SODU WODOROTLENEK czda</t>
  </si>
  <si>
    <t>SODU WĘGLAN BZW czda</t>
  </si>
  <si>
    <t>PARAFINA CIEKŁA</t>
  </si>
  <si>
    <t>WANILINA czda</t>
  </si>
  <si>
    <t>KWAS OCTOWY 80%</t>
  </si>
  <si>
    <t>ALKOHOL IZOBUTYLOWY czda</t>
  </si>
  <si>
    <t>ALKOHOL AMYLOWY czda</t>
  </si>
  <si>
    <t>ALKOHOL POLIWINYLOWY</t>
  </si>
  <si>
    <t>ETET DIETYLOWY czda</t>
  </si>
  <si>
    <t>CHLOREK GLINU HEKSAHYDRAT</t>
  </si>
  <si>
    <t>Eter naftowy 40-60</t>
  </si>
  <si>
    <t>Sodu tiosiarczan bezwodny</t>
  </si>
  <si>
    <t>Kwas mlekowy</t>
  </si>
  <si>
    <t>n-Heksan</t>
  </si>
  <si>
    <t>Nr.kat.114663206</t>
  </si>
  <si>
    <t>Chloroform  Cz.d.a.</t>
  </si>
  <si>
    <t>Nr kat 234430111</t>
  </si>
  <si>
    <t>Octan etylu cz.d.a.</t>
  </si>
  <si>
    <t>Eter dietylowy cz.d.a.</t>
  </si>
  <si>
    <t>Sodu siarczan bezwodny cz.d.a.</t>
  </si>
  <si>
    <t>Nr.kat.807870111</t>
  </si>
  <si>
    <t>Alkohol etylowy 99,8 % czda (absol.)</t>
  </si>
  <si>
    <t>0,5 l</t>
  </si>
  <si>
    <t>Kwas azotowy 65 % czda</t>
  </si>
  <si>
    <t>0,5l</t>
  </si>
  <si>
    <t>Amoniak 25%</t>
  </si>
  <si>
    <t>Kwas solny 0,1N, 1L</t>
  </si>
  <si>
    <t>kwas trójchlorooctowy</t>
  </si>
  <si>
    <t>kwas octowy 99%</t>
  </si>
  <si>
    <t>siarczan amonowy</t>
  </si>
  <si>
    <t>kwas benzoesowy</t>
  </si>
  <si>
    <t>kwas sulfosalicylowy</t>
  </si>
  <si>
    <t>chlorek wapnia</t>
  </si>
  <si>
    <t>kwas azotowy stężony</t>
  </si>
  <si>
    <t>kwas solny stężony</t>
  </si>
  <si>
    <t>odczynnik Folina i Ciocalten'a</t>
  </si>
  <si>
    <t>wodorosiarczyn sodu 40% r-r</t>
  </si>
  <si>
    <t>disodu wodorofosforan 12x hydrat</t>
  </si>
  <si>
    <t>sodu diwodorofosforan bezw. NaH2PO4</t>
  </si>
  <si>
    <t>amonu siarczan</t>
  </si>
  <si>
    <t>molibdenian amonu 4 hydrat</t>
  </si>
  <si>
    <t>siarczan sodu bezw.</t>
  </si>
  <si>
    <t>węglan sodu bezw.</t>
  </si>
  <si>
    <t>sacharoza</t>
  </si>
  <si>
    <t>wodorotlenek sodu cz.d.a.</t>
  </si>
  <si>
    <t>3kg</t>
  </si>
  <si>
    <t>glukoza bezw. GR. C6H12O6</t>
  </si>
  <si>
    <t>kwas szczawiowy 2 hydrat</t>
  </si>
  <si>
    <t>2L</t>
  </si>
  <si>
    <t>kwas siarkowy 95%</t>
  </si>
  <si>
    <t>BA 5000115</t>
  </si>
  <si>
    <t>siarczan magnezu MgSO4</t>
  </si>
  <si>
    <t>potasu chlorek KCL</t>
  </si>
  <si>
    <t>szczawian amonu</t>
  </si>
  <si>
    <t>sodu azotyn</t>
  </si>
  <si>
    <t>baru chlorek 2x hydrat</t>
  </si>
  <si>
    <t>wodoru nadtlenek 30%</t>
  </si>
  <si>
    <t>skrobia ziemniaczana</t>
  </si>
  <si>
    <t>żelatyna proszek</t>
  </si>
  <si>
    <t>potasu diwodorofosforan</t>
  </si>
  <si>
    <t>siarczan miedzi bezw. Cz.d.a.</t>
  </si>
  <si>
    <t>octan sodowy 3H2O</t>
  </si>
  <si>
    <t>difenyloamina</t>
  </si>
  <si>
    <t>trójsodowy cytrynian</t>
  </si>
  <si>
    <t>odczynnik Schiffa</t>
  </si>
  <si>
    <t>ninhydryna</t>
  </si>
  <si>
    <t>laktoza</t>
  </si>
  <si>
    <t>węgiel aktywny gran. 1-4 mm</t>
  </si>
  <si>
    <t>S-22-24/25</t>
  </si>
  <si>
    <t>D-Fruktoza CZ</t>
  </si>
  <si>
    <t>1LITR</t>
  </si>
  <si>
    <t>parafina tt.56-50 st.C</t>
  </si>
  <si>
    <t>CAS:64742-51-4</t>
  </si>
  <si>
    <t>5kg</t>
  </si>
  <si>
    <t>ksylen</t>
  </si>
  <si>
    <t>Akrylamid dla biochemii 99+%</t>
  </si>
  <si>
    <t>ACRS16485</t>
  </si>
  <si>
    <r>
      <rPr>
        <sz val="9"/>
        <color rgb="FF000000"/>
        <rFont val="Calibri"/>
        <family val="2"/>
        <charset val="238"/>
      </rPr>
      <t>Acetonitryl do HPLC 2,5dm</t>
    </r>
    <r>
      <rPr>
        <vertAlign val="superscript"/>
        <sz val="9"/>
        <color rgb="FF000000"/>
        <rFont val="Calibri"/>
        <family val="2"/>
        <charset val="238"/>
      </rPr>
      <t>3</t>
    </r>
  </si>
  <si>
    <t>2,5L</t>
  </si>
  <si>
    <t>Błękit bromofenolowy</t>
  </si>
  <si>
    <t>ACRS15134</t>
  </si>
  <si>
    <r>
      <rPr>
        <sz val="9"/>
        <color rgb="FF000000"/>
        <rFont val="Calibri"/>
        <family val="2"/>
        <charset val="238"/>
      </rPr>
      <t>n- Butanol CZDA (alkohol n- butylowy)- 1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</si>
  <si>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rPr>
        <sz val="9"/>
        <rFont val="Calibri"/>
        <family val="2"/>
        <charset val="238"/>
      </rP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</si>
  <si>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rPr>
        <sz val="9"/>
        <rFont val="Calibri"/>
        <family val="2"/>
        <charset val="238"/>
      </rP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</si>
  <si>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r>
      <rPr>
        <sz val="9"/>
        <rFont val="Calibri"/>
        <family val="2"/>
        <charset val="238"/>
      </rPr>
      <t>n- HEKSAN 95% do HPLC 2,5 dm</t>
    </r>
    <r>
      <rPr>
        <vertAlign val="superscript"/>
        <sz val="9"/>
        <rFont val="Calibri"/>
        <family val="2"/>
        <charset val="238"/>
      </rPr>
      <t>3</t>
    </r>
  </si>
  <si>
    <t>Glinu tlenek prażony CZDA</t>
  </si>
  <si>
    <t>Kwas octowy 99,5%--99,9%</t>
  </si>
  <si>
    <t>Kwas solny 35 - 38% CZDA</t>
  </si>
  <si>
    <t>Miedzi (II) siarczan bezwodny CZ</t>
  </si>
  <si>
    <t>Mocznik do analizy ACS, 99% /ACROS 424585000/</t>
  </si>
  <si>
    <t>ACRS42458</t>
  </si>
  <si>
    <t>Ninhydryna CZDA</t>
  </si>
  <si>
    <t>676 500 117</t>
  </si>
  <si>
    <t>N,N,N`,N`-Tetrametyloetylenodiamina ekstra czysta, 99% /ACROS</t>
  </si>
  <si>
    <r>
      <rPr>
        <sz val="9"/>
        <rFont val="Calibri"/>
        <family val="2"/>
        <charset val="238"/>
      </rP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</si>
  <si>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t>Potasu jodek CZDA</t>
  </si>
  <si>
    <t>743 160 117</t>
  </si>
  <si>
    <t>2- propanol (Izopropanol) CZDA- 1 L</t>
  </si>
  <si>
    <t>Sodu chlorek CZDA</t>
  </si>
  <si>
    <t>794 121 116</t>
  </si>
  <si>
    <t>Sodu dodecylosiarczan CZ, Ph.Eur.</t>
  </si>
  <si>
    <t>TitraFix™ odważka analityczna sodu wodorotlenek  0,1 mol/L (0,1N)(ciecz)</t>
  </si>
  <si>
    <t>1 szt.</t>
  </si>
  <si>
    <t>Tris (hydroksymetylo)aminometan CZDA</t>
  </si>
  <si>
    <t>Ksylen, dwumetylobenzen, ksylol (mieszanina izomerów) CZDA</t>
  </si>
  <si>
    <t>363-115208603-1L</t>
  </si>
  <si>
    <t>Formalina 36-38%, formaldehyd, aldehyd mrówkowy CZDA</t>
  </si>
  <si>
    <t>363-114321734-500ML</t>
  </si>
  <si>
    <t>Formaldehyd, formalina buforowana r-r 4% formaliny</t>
  </si>
  <si>
    <t>363-114321729-1L</t>
  </si>
  <si>
    <t>Formaldehyd, formalina buforowana r-r 10% formaliny</t>
  </si>
  <si>
    <t>363-114321730-1L</t>
  </si>
  <si>
    <t>spirytus cz.d.a 99%</t>
  </si>
  <si>
    <t>METANOL czda</t>
  </si>
  <si>
    <t>O1960</t>
  </si>
  <si>
    <t>Chemland</t>
  </si>
  <si>
    <t>5</t>
  </si>
  <si>
    <t>METANOL HPLC</t>
  </si>
  <si>
    <t>2</t>
  </si>
  <si>
    <t>2,5 l</t>
  </si>
  <si>
    <t>363-113964800-1 L</t>
  </si>
  <si>
    <t>34230</t>
  </si>
  <si>
    <t>Ilość opakowań (sztuki)</t>
  </si>
  <si>
    <t>Stawka podatku VAT</t>
  </si>
  <si>
    <t>Załacznik nr III A do SIWZ - Szczegółowa oferta cenowa</t>
  </si>
  <si>
    <t>Zadanie nr 1</t>
  </si>
  <si>
    <t>Lp.</t>
  </si>
  <si>
    <t>Data i podpis osoby upoważnionej</t>
  </si>
  <si>
    <t>………………………………………………………..</t>
  </si>
  <si>
    <t>Zadanie nr 5</t>
  </si>
  <si>
    <t>BRUTTO</t>
  </si>
  <si>
    <t>Zadanie nr 28</t>
  </si>
  <si>
    <t>SM0222</t>
  </si>
  <si>
    <t>3,5 mL</t>
  </si>
  <si>
    <t>1 mg</t>
  </si>
  <si>
    <t>2x96 testów</t>
  </si>
  <si>
    <t>kwas solny odważka stężenie 0,1 mol/L</t>
  </si>
  <si>
    <t>wodorotlenek sodu odważka stężenie 0,1 mol/L</t>
  </si>
  <si>
    <t>5.43808.0250.</t>
  </si>
  <si>
    <t>3*1kg</t>
  </si>
  <si>
    <t>LGC Standards</t>
  </si>
  <si>
    <t>Promega</t>
  </si>
  <si>
    <t>alkohol izopropylowy 99,9% cz.d.a</t>
  </si>
  <si>
    <t>Nuclease-Free Water (not DEPC-Treated)</t>
  </si>
  <si>
    <t>AM9938</t>
  </si>
  <si>
    <t>Zestaw HIF-1A Elisa Kit</t>
  </si>
  <si>
    <t>EHIF1A5</t>
  </si>
  <si>
    <t>5x96tests</t>
  </si>
  <si>
    <t>Podłoże LB</t>
  </si>
  <si>
    <t>2020-1000</t>
  </si>
  <si>
    <t>20 testów</t>
  </si>
  <si>
    <t>Czerwień Kongo</t>
  </si>
  <si>
    <t>Sucrose</t>
  </si>
  <si>
    <t>Brain Heart Infusion</t>
  </si>
  <si>
    <t>Ammonium sulfate</t>
  </si>
  <si>
    <t>1-Propanol for HPLC,&gt;34871-1L</t>
  </si>
  <si>
    <t>Ethyl acetate HPLC  Plus for HPLC  GC and residue analysis, 99.9%</t>
  </si>
  <si>
    <t>Acetic acid (glacial) 100% Suprapur</t>
  </si>
  <si>
    <t>75768-25mg</t>
  </si>
  <si>
    <t>84100-1kg</t>
  </si>
  <si>
    <t>53286-500g</t>
  </si>
  <si>
    <t>A4418-500G</t>
  </si>
  <si>
    <t>34871-1L</t>
  </si>
  <si>
    <t>650528-1L</t>
  </si>
  <si>
    <t>3 x 1 ml</t>
  </si>
  <si>
    <t>ADPtest</t>
  </si>
  <si>
    <t>ASPItest</t>
  </si>
  <si>
    <t>Osocze królicze</t>
  </si>
  <si>
    <t>10 x 2 ml</t>
  </si>
  <si>
    <t>Agaroza</t>
  </si>
  <si>
    <t>5xTBE</t>
  </si>
  <si>
    <t>Eurx</t>
  </si>
  <si>
    <t>E2520-03</t>
  </si>
  <si>
    <t>E0230-02</t>
  </si>
  <si>
    <t>E3500-02</t>
  </si>
  <si>
    <t>E3551-02</t>
  </si>
  <si>
    <t>E3575-02</t>
  </si>
  <si>
    <t>Kit Olerup SSP do typowania ligandów HLA genów KIR</t>
  </si>
  <si>
    <t>104.201-12U</t>
  </si>
  <si>
    <t>Polgen</t>
  </si>
  <si>
    <t>12 ozn.</t>
  </si>
  <si>
    <t>Spermatozoa</t>
  </si>
  <si>
    <t>FA 1086-1005</t>
  </si>
  <si>
    <t>32 oz</t>
  </si>
  <si>
    <t>FA 1060-1005</t>
  </si>
  <si>
    <t>FB 1070-1005</t>
  </si>
  <si>
    <t>DN 2131-3201 G</t>
  </si>
  <si>
    <t>DN 2131-3201 M</t>
  </si>
  <si>
    <t>Ovarial antigens</t>
  </si>
  <si>
    <t>Przeciwłożyskowe</t>
  </si>
  <si>
    <t>Borrelia RN-AT IgG EUROLINE</t>
  </si>
  <si>
    <t>Borrelia RN-AT IgM EUROLINE</t>
  </si>
  <si>
    <t>Lyme trace ELISA IgG</t>
  </si>
  <si>
    <t>Kardilipiny ELISA IgMGA</t>
  </si>
  <si>
    <t>022-50</t>
  </si>
  <si>
    <t>50 ozn.</t>
  </si>
  <si>
    <t>Blood Mini</t>
  </si>
  <si>
    <t>Płyn Hanksa z 0,5% hydrolizatem laktoalbuminy i NaHCO3</t>
  </si>
  <si>
    <t>Płyn PBS zbuforowany z Ca i Mg</t>
  </si>
  <si>
    <t>Rabbit Anti Human Interleukin-1 Alpha</t>
  </si>
  <si>
    <t>AHP281G</t>
  </si>
  <si>
    <t>40 ozn.</t>
  </si>
  <si>
    <t>10 ozn.</t>
  </si>
  <si>
    <t>TBE bufor 5x stężony</t>
  </si>
  <si>
    <t>GX12770</t>
  </si>
  <si>
    <t>HLA Ready Plate AB 120</t>
  </si>
  <si>
    <t>5 ozn.</t>
  </si>
  <si>
    <t xml:space="preserve">KIR Ready gene </t>
  </si>
  <si>
    <t>16 oz.</t>
  </si>
  <si>
    <t>HLA Ready Gene DQ</t>
  </si>
  <si>
    <t>HLA Ready Gene DR</t>
  </si>
  <si>
    <t>20 oz.</t>
  </si>
  <si>
    <t>40 oz.</t>
  </si>
  <si>
    <t>HLA Ready Gene A</t>
  </si>
  <si>
    <t>HLA Ready Gene DP</t>
  </si>
  <si>
    <t>HLA Ready Gene B</t>
  </si>
  <si>
    <t>ExTerminator</t>
  </si>
  <si>
    <t>444-250</t>
  </si>
  <si>
    <t>PowerPlex® Fusion 6C System</t>
  </si>
  <si>
    <t>SwabSolutionTM Kit</t>
  </si>
  <si>
    <t>DC8271</t>
  </si>
  <si>
    <t>DC2705</t>
  </si>
  <si>
    <t>Ascrobic acid</t>
  </si>
  <si>
    <t>95210-250G</t>
  </si>
  <si>
    <t>Folin &amp; Ciocalteus phenol reagent</t>
  </si>
  <si>
    <t>F9252-100ml</t>
  </si>
  <si>
    <t>G307-1G</t>
  </si>
  <si>
    <t>Galvinoxyl , free radical</t>
  </si>
  <si>
    <t>Gallic acid</t>
  </si>
  <si>
    <t xml:space="preserve">SNAPPAK,9180 </t>
  </si>
  <si>
    <t>10</t>
  </si>
  <si>
    <t>50 izolacji</t>
  </si>
  <si>
    <t>Human C5b-9 ELISA Set </t>
  </si>
  <si>
    <t>Human C3a ELISA KIT</t>
  </si>
  <si>
    <t>Human C5a ELISA KIT</t>
  </si>
  <si>
    <t>NZY Ribonuclease Inhibitor</t>
  </si>
  <si>
    <t>MB084002</t>
  </si>
  <si>
    <t>Nzytech</t>
  </si>
  <si>
    <t>5*2500 U</t>
  </si>
  <si>
    <t>2-PROPANOL, BIOREAGENT, FOR MOLECULAR&amp;</t>
  </si>
  <si>
    <t>I9516-500ML</t>
  </si>
  <si>
    <t>Sherlox AX</t>
  </si>
  <si>
    <t>095-100</t>
  </si>
  <si>
    <t>Biomed Lublin</t>
  </si>
  <si>
    <t>Giemza Stain</t>
  </si>
  <si>
    <t>GS 500-500ml</t>
  </si>
  <si>
    <t>Sigma - Aldrich</t>
  </si>
  <si>
    <t>Carmine</t>
  </si>
  <si>
    <t>CG 152-25G</t>
  </si>
  <si>
    <t>25gram</t>
  </si>
  <si>
    <t>Hematoxylin Mayera</t>
  </si>
  <si>
    <t>MHS 16 -500ml</t>
  </si>
  <si>
    <t>Hematoxylin Harris (alkoholowa)</t>
  </si>
  <si>
    <t>HHS16 -500ml</t>
  </si>
  <si>
    <t>Anty-CD371(CLL-1)PE, klon 50C1</t>
  </si>
  <si>
    <t>Isotype Control Anty-IgG2a,K,PE,klon G155-178</t>
  </si>
  <si>
    <t>Isotype Control Anty-IgG1,K,PerCp-Cy5.5, klon X40</t>
  </si>
  <si>
    <t>Isotype Control Anty-IgG1,K,APC-H7,klon X40</t>
  </si>
  <si>
    <t>SNAIL antibody</t>
  </si>
  <si>
    <t>100ug</t>
  </si>
  <si>
    <t>SLUG antibody</t>
  </si>
  <si>
    <t>N-cadheryne antibody</t>
  </si>
  <si>
    <t>orb379034</t>
  </si>
  <si>
    <t>100uL</t>
  </si>
  <si>
    <t>Rabbit Monoclonal Negative Control</t>
  </si>
  <si>
    <t>Ventana PD-L1</t>
  </si>
  <si>
    <t>Anti-PD-1</t>
  </si>
  <si>
    <t>Eozyna Y (1% roztwór wodny)</t>
  </si>
  <si>
    <t>2062.2</t>
  </si>
  <si>
    <t>1litr</t>
  </si>
  <si>
    <t>Ksylen (mieszanina izomerów) czda - basic 98,0%</t>
  </si>
  <si>
    <t xml:space="preserve">Sclerostin ELISA Kit </t>
  </si>
  <si>
    <t xml:space="preserve">NSE ELISA Kit </t>
  </si>
  <si>
    <t>EIA4610</t>
  </si>
  <si>
    <t xml:space="preserve"> PP ELISA Kit </t>
  </si>
  <si>
    <t>201-12-0033</t>
  </si>
  <si>
    <t>MSE-5600</t>
  </si>
  <si>
    <t>LDN</t>
  </si>
  <si>
    <t>MSE-5200</t>
  </si>
  <si>
    <t>Metanephrine Urine, #CAT Elisa</t>
  </si>
  <si>
    <t>EA603/288</t>
  </si>
  <si>
    <t>DLD Diagnostika GmbH</t>
  </si>
  <si>
    <t>3*96wells</t>
  </si>
  <si>
    <t>Zestaw do oznaczania mocznika</t>
  </si>
  <si>
    <t>1-048-0150</t>
  </si>
  <si>
    <t>3 x 50 mL</t>
  </si>
  <si>
    <t>Zestaw do oznaczania CK</t>
  </si>
  <si>
    <t>1-233-0150</t>
  </si>
  <si>
    <t>Zestaw do oznaczania amylazy</t>
  </si>
  <si>
    <t>1-213-0200</t>
  </si>
  <si>
    <t>4x50 mL</t>
  </si>
  <si>
    <t>Zestaw do oznaczania LDH</t>
  </si>
  <si>
    <t>1-218-0150</t>
  </si>
  <si>
    <t>3x50 mL</t>
  </si>
  <si>
    <t>Zestaw do oznaczania Troponiny I (30szt. w opakowaniu)</t>
  </si>
  <si>
    <t>R22-112</t>
  </si>
  <si>
    <t>TIBC</t>
  </si>
  <si>
    <t>1-421-0060</t>
  </si>
  <si>
    <t>3x20 mL</t>
  </si>
  <si>
    <t>Zestaw do oznaczania kreatyniny</t>
  </si>
  <si>
    <t>1-038-0300</t>
  </si>
  <si>
    <t>BILIRUBINA CAŁKOWITA DMSO</t>
  </si>
  <si>
    <t>1-014-0300</t>
  </si>
  <si>
    <t>AMONIAK</t>
  </si>
  <si>
    <t>1-423-0060</t>
  </si>
  <si>
    <t>100 mL</t>
  </si>
  <si>
    <t>50 mL</t>
  </si>
  <si>
    <t>Testy do oznaczania krwi utajonej w kale</t>
  </si>
  <si>
    <t>LBOB.01</t>
  </si>
  <si>
    <t>Mini-PROTEAN® Short Plates #1653308</t>
  </si>
  <si>
    <t>Human prothrombin fragment 1+2 (F1+2)</t>
  </si>
  <si>
    <t>201-12-1138</t>
  </si>
  <si>
    <t>Human tPA</t>
  </si>
  <si>
    <t>ET2001-1</t>
  </si>
  <si>
    <t>Human Plasminogen Activator Inhibitor-1</t>
  </si>
  <si>
    <t>EP1100-1</t>
  </si>
  <si>
    <t>Human Thrombin-Antithrombin Complex (TAT)</t>
  </si>
  <si>
    <t>ET1020-1</t>
  </si>
  <si>
    <t>PAP Complex (Plasmin alpha-2 antiplsmin complex)</t>
  </si>
  <si>
    <t>EIA3763</t>
  </si>
  <si>
    <t>ET 1001-1</t>
  </si>
  <si>
    <t>Human beta-thromboglobulin (beta-TG)</t>
  </si>
  <si>
    <t>SRB-T-88285</t>
  </si>
  <si>
    <t xml:space="preserve">CRP, HS (C-Reactive Protein) </t>
  </si>
  <si>
    <t>EIA-3954</t>
  </si>
  <si>
    <t>Acrylamide, suitable for electrophoresis, ≥99%</t>
  </si>
  <si>
    <t>A8887-500G</t>
  </si>
  <si>
    <t>500 g</t>
  </si>
  <si>
    <t>Ammonium persulfate for molecular biology, for electrophoresis, ≥98%</t>
  </si>
  <si>
    <t>A3678-25G</t>
  </si>
  <si>
    <t xml:space="preserve">N,N′-Methylenebisacrylamide (Bisacrylamide), powder, for molecular biology, for electrophoresis, ≥99.5% </t>
  </si>
  <si>
    <t>M7279-25G</t>
  </si>
  <si>
    <t>Vidas vWF</t>
  </si>
  <si>
    <t>30 ozn.</t>
  </si>
  <si>
    <t>heksan 95% do HPLC</t>
  </si>
  <si>
    <t>2.5 L</t>
  </si>
  <si>
    <t>alkohol n-butylowy czda</t>
  </si>
  <si>
    <t>APTT - P4</t>
  </si>
  <si>
    <t>K-320</t>
  </si>
  <si>
    <t>PZ Cormay</t>
  </si>
  <si>
    <t>Thromboplastin PT-S 10</t>
  </si>
  <si>
    <t>K-251</t>
  </si>
  <si>
    <t>Control Plasma Normal</t>
  </si>
  <si>
    <t>K-100</t>
  </si>
  <si>
    <t>Calcium Chloride 0,025M</t>
  </si>
  <si>
    <t>K-355</t>
  </si>
  <si>
    <t>Glucose standard 300</t>
  </si>
  <si>
    <t>5-122</t>
  </si>
  <si>
    <t>Creatinine standard 2</t>
  </si>
  <si>
    <t>5-123</t>
  </si>
  <si>
    <t>Iron standard 56</t>
  </si>
  <si>
    <t>5-133</t>
  </si>
  <si>
    <t>Cleaner</t>
  </si>
  <si>
    <t>8-868</t>
  </si>
  <si>
    <t>Lysing reagent CN FREE</t>
  </si>
  <si>
    <t>8-883</t>
  </si>
  <si>
    <t>Diluent</t>
  </si>
  <si>
    <t>8-882</t>
  </si>
  <si>
    <t>kalibrator HDL/LDL</t>
  </si>
  <si>
    <t>5-178</t>
  </si>
  <si>
    <t>1 mL</t>
  </si>
  <si>
    <t>Microalbumin 60</t>
  </si>
  <si>
    <t>2-315</t>
  </si>
  <si>
    <t>Zestaw do oznaczania frakcji LDL cholesterolu całkowitego  metodą bezpośrednią</t>
  </si>
  <si>
    <t>2-180</t>
  </si>
  <si>
    <t>schiff reagent</t>
  </si>
  <si>
    <t>3952016-500ml</t>
  </si>
  <si>
    <t>PODŁOŻE COLUMBIA Z 5% KRWI BARANIEJ – OP 100 SZTUK</t>
  </si>
  <si>
    <t>PODŁOŻE MUELLER-HINTON - OP 100 SZTUK</t>
  </si>
  <si>
    <t>PODŁOŻE MUELLER-HINTON Z KRWIĄ KOŃSKĄ - OP 20 SZTUK</t>
  </si>
  <si>
    <t>PODŁOŻE AGAROWE Z MANNITOLEM DO HODOWLI STAPHYLOCOCCUS - OP 20 SZTUK</t>
  </si>
  <si>
    <t>WYBIÓRCZE PODŁOŻE DO OSTATECZNEJ IDENTYFIKACJI PACIORKOWCÓW STREPTOCOCCUS AGALACTIAE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</si>
  <si>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</si>
  <si>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</si>
  <si>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</si>
  <si>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</si>
  <si>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</si>
  <si>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</si>
  <si>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</si>
  <si>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</si>
  <si>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RÓŻNICOWANIA DROBNOUSTROJÓW IZOLOWANYCH Z MOCZU -OP 20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</si>
  <si>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</si>
  <si>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</si>
  <si>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</si>
  <si>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PODŁOŻE SABOURAUDA Z DEXTROZĄ.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</si>
  <si>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</si>
  <si>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</si>
  <si>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</si>
  <si>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</si>
  <si>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</si>
  <si>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SUSPENSION MEDIUM 5 ml (100 AMP)</t>
  </si>
  <si>
    <t>Reagent KIT</t>
  </si>
  <si>
    <t>MINERAL OIL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</si>
  <si>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</si>
  <si>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</si>
  <si>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</si>
  <si>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PODŁOŻE AGAROWE CHROMOGENNE DO OZNACZANIA CANDIDA - OP 20 SZTUK</t>
  </si>
  <si>
    <t>PODŁOŻE AGAROWE CHROMOGENNE DO OZNACZANIA SZCZEPÓW ESBL - OP 20 SZTUK</t>
  </si>
  <si>
    <t>PODŁOŻE AGAROWE CHROMOGENNE DO OZNACZANIA SZCZEPÓW MRSA - OP 20 SZTUK</t>
  </si>
  <si>
    <t>PODŁOŻE AGAROWE CHROMOGENNE DO OZNACZANIA SZCZEPÓW OXA-48 - OP 20 SZTUK</t>
  </si>
  <si>
    <t>STANDARD DENSICHEK KIT PLUS</t>
  </si>
  <si>
    <t>TESTY DO IDENTYFIKACJI BAKTERII GRAM-UJEMNYCH WYKONYWANE METODĄ AUTOMATYCZNĄ - OP 20 SZTUK</t>
  </si>
  <si>
    <t>TESTY DO IDENTYFIKACJI BAKTERII GRAM-DODATNICH WYKONYWANE METODĄ AUTOMATYCZNĄ - OP 20 SZTUK</t>
  </si>
  <si>
    <t>TESTY DO IDENTYFIKACJI GRZYBÓW DROŻDŻOPODOBNYCH WYKONYWANE METODĄ AUTOMATYCZNĄ - OP 20 SZTUK</t>
  </si>
  <si>
    <t>TESTY DO IDENTYFIKACJI BAKTERII BEZTLENOWYCH WYKONYWANE METODĄ AUTOMATYCZNĄ - OP 20 SZTUK</t>
  </si>
  <si>
    <t>TESTY DO IDENTYFIKACJI NEISSERIA I HAEMOPHILUS WYKONYWANE METODĄ AUTOMATYCZNĄ - OP 20 SZTUK</t>
  </si>
  <si>
    <t>MUPIROCIN MY 1024 WW S30</t>
  </si>
  <si>
    <t>IMIPENEM IP 32 WW S30</t>
  </si>
  <si>
    <t xml:space="preserve"> 412374</t>
  </si>
  <si>
    <t>CEFTRIAXONE TX 256 WW S30</t>
  </si>
  <si>
    <t xml:space="preserve"> 412253</t>
  </si>
  <si>
    <t>METRONIDAZOLE MZ 256 WW S30</t>
  </si>
  <si>
    <t xml:space="preserve"> 412301</t>
  </si>
  <si>
    <t>AMOXI/CLAV 2/1 XL 256 WW S30</t>
  </si>
  <si>
    <t>MEROPENEM MP 32 WW B30</t>
  </si>
  <si>
    <t xml:space="preserve"> 513800</t>
  </si>
  <si>
    <t>CEFTAZIDIME TZ 256 WW S30</t>
  </si>
  <si>
    <t>COLISTIN CO 256 WW S30</t>
  </si>
  <si>
    <t xml:space="preserve"> 412317</t>
  </si>
  <si>
    <t>Formalina 36-38%  cz.d.a.</t>
  </si>
  <si>
    <t>20L</t>
  </si>
  <si>
    <t>Wodoru nadtlenek 30% tech</t>
  </si>
  <si>
    <t>COL1A2 (E-6)</t>
  </si>
  <si>
    <t>sc-393573</t>
  </si>
  <si>
    <t>10 ug</t>
  </si>
  <si>
    <t>Ksylen</t>
  </si>
  <si>
    <t>6</t>
  </si>
  <si>
    <t>2-Propanol</t>
  </si>
  <si>
    <t>1.01040.2500</t>
  </si>
  <si>
    <t>alpha-ketoglutaric acid</t>
  </si>
  <si>
    <t>K1750-100G</t>
  </si>
  <si>
    <t>DL-Aspartic acid</t>
  </si>
  <si>
    <t>A9006-100G</t>
  </si>
  <si>
    <t>maltoza-1 hydrat</t>
  </si>
  <si>
    <t>1,4-phenylenediamine dihydrochloride</t>
  </si>
  <si>
    <t>78460-100G</t>
  </si>
  <si>
    <t>S.I.R Mycoplasma 10 tests</t>
  </si>
  <si>
    <t>PLATELIA ASPERGILLUS AG 96T.</t>
  </si>
  <si>
    <t>Pl.Candida Ag Plus</t>
  </si>
  <si>
    <t>Fungitst  kit</t>
  </si>
  <si>
    <t>Candi select</t>
  </si>
  <si>
    <t>Proteinaza K</t>
  </si>
  <si>
    <t>1ml</t>
  </si>
  <si>
    <t>Endonukleaza Restrykcyjna XbaI</t>
  </si>
  <si>
    <t>E2430-02</t>
  </si>
  <si>
    <t>15 000u</t>
  </si>
  <si>
    <t>SODIUM PHOSPHATE MONOBASIC MONOHYDRATE B</t>
  </si>
  <si>
    <t>71507-250G</t>
  </si>
  <si>
    <t>E-testy flukonazol</t>
  </si>
  <si>
    <t>E-test worikonazol</t>
  </si>
  <si>
    <t>E-test kaspofungina</t>
  </si>
  <si>
    <t>E-test anidulafungina</t>
  </si>
  <si>
    <t>E-test mykafungina</t>
  </si>
  <si>
    <t>E-2745-02</t>
  </si>
  <si>
    <t>E-3585-02</t>
  </si>
  <si>
    <t>4 op</t>
  </si>
  <si>
    <t>2 sztuki</t>
  </si>
  <si>
    <t>100 szt</t>
  </si>
  <si>
    <t>BD DIRECTIGEN Meningitis Combo Test</t>
  </si>
  <si>
    <t>Piperacylina 30 ug</t>
  </si>
  <si>
    <t>Tobramycyna 10 µg</t>
  </si>
  <si>
    <t>Trometopr/sulf 23,75/125 ug</t>
  </si>
  <si>
    <t>Vankomycyna 5ug</t>
  </si>
  <si>
    <t>Piperacyna/Tazobactam</t>
  </si>
  <si>
    <t>Amoksycylina/Kwasklawulonowy</t>
  </si>
  <si>
    <t>Levoksoklacyna</t>
  </si>
  <si>
    <t>miRNeasy Mini Kit</t>
  </si>
  <si>
    <t>50 reakcji</t>
  </si>
  <si>
    <t>GAPDH - G9M</t>
  </si>
  <si>
    <t>sc-365062</t>
  </si>
  <si>
    <t>Normal Sheep Serum</t>
  </si>
  <si>
    <t>013-000-121</t>
  </si>
  <si>
    <t>jackson immuno research</t>
  </si>
  <si>
    <t>10mL</t>
  </si>
  <si>
    <t xml:space="preserve">Mitomycin A </t>
  </si>
  <si>
    <t>20915-1</t>
  </si>
  <si>
    <t>Avidin/Biotin kit</t>
  </si>
  <si>
    <t>SP-2001</t>
  </si>
  <si>
    <t>Peroxidase AffiniPure Goat Anti-Mouse IgG (H+L)</t>
  </si>
  <si>
    <t>115-035-146</t>
  </si>
  <si>
    <t>Biotinylated Anti-Mouse IgG/Anti-Rabbit IgG (H+L)</t>
  </si>
  <si>
    <t>Biotinylated Anti-Goat IgG  (H+L)</t>
  </si>
  <si>
    <t>BA-9500</t>
  </si>
  <si>
    <t>Opti-MEM Reduced Serum medium</t>
  </si>
  <si>
    <t>31985047</t>
  </si>
  <si>
    <t>Lipofectamine RNAiMAX Transfection Reagent</t>
  </si>
  <si>
    <t>13778030</t>
  </si>
  <si>
    <t>0,3 mL</t>
  </si>
  <si>
    <t>Insulin-transferin-Seleniun_ethanolamine (ITS-X) (100)</t>
  </si>
  <si>
    <t>51500056</t>
  </si>
  <si>
    <t>10 mL</t>
  </si>
  <si>
    <t xml:space="preserve">
Sodium Dodecyl Sulfate (SDS), C12</t>
  </si>
  <si>
    <t>28312</t>
  </si>
  <si>
    <t>7500 Fast Real-Time PCR Systems Spectral Calibration Kit II</t>
  </si>
  <si>
    <t>4362201</t>
  </si>
  <si>
    <t>7500 Fast Real-Time PCR Systems Spectral Calibration Kit I</t>
  </si>
  <si>
    <t>4360788</t>
  </si>
  <si>
    <t>Forskolin</t>
  </si>
  <si>
    <t>F3917-10MG</t>
  </si>
  <si>
    <t>Lipid Mixture 1, Chemically Defined</t>
  </si>
  <si>
    <t>L0288-100ML</t>
  </si>
  <si>
    <t>Soyben trypsin Inhibitor</t>
  </si>
  <si>
    <t>T6522-25mg</t>
  </si>
  <si>
    <t>Dexamethasone</t>
  </si>
  <si>
    <t>D4902-25mg</t>
  </si>
  <si>
    <t>T3 (3, 3' 5-triiodo-L-thyronine)</t>
  </si>
  <si>
    <t>Epidermal Growth Factor-EGF</t>
  </si>
  <si>
    <t>NTB/BCIP ready to use tablets</t>
  </si>
  <si>
    <t>Levamisole hybdrochloride vereanal</t>
  </si>
  <si>
    <t>31742-250MG</t>
  </si>
  <si>
    <t>250 mg</t>
  </si>
  <si>
    <t>Bovine Serum Albumin solution</t>
  </si>
  <si>
    <t>A9576-50mL</t>
  </si>
  <si>
    <t>Eukitt Quick-hardening mounting medium</t>
  </si>
  <si>
    <t>03989-100mL</t>
  </si>
  <si>
    <t>Nuclear Fast Red solution</t>
  </si>
  <si>
    <t>N3020-100mL</t>
  </si>
  <si>
    <t>Anti-Fluorescein-AP, Fab fragments</t>
  </si>
  <si>
    <t>Sodium citratetribasic dihydrate</t>
  </si>
  <si>
    <t>S4641-1kg</t>
  </si>
  <si>
    <t>Tween 20</t>
  </si>
  <si>
    <t>P1379-250ml</t>
  </si>
  <si>
    <t>Beta mercaptoethanol</t>
  </si>
  <si>
    <t>M6250-250</t>
  </si>
  <si>
    <t>Hydrogen peroxide solution, 30 % (w/w) in H2O, contains stabilizer,</t>
  </si>
  <si>
    <t>H1009-500ML</t>
  </si>
  <si>
    <t>PhosSTOP™</t>
  </si>
  <si>
    <t>H1009-5ML</t>
  </si>
  <si>
    <t>tert-Butylhydroquinone</t>
  </si>
  <si>
    <t>112941-100G</t>
  </si>
  <si>
    <t>Proteinaza K (roztwór)</t>
  </si>
  <si>
    <t>1019-20-5</t>
  </si>
  <si>
    <t>D5014</t>
  </si>
  <si>
    <t>ATCC-30-2200</t>
  </si>
  <si>
    <t>Dulbecco's PBC w/o Ca or Mg</t>
  </si>
  <si>
    <t>ATCC-30-2101</t>
  </si>
  <si>
    <t>Trypsin/EDTA, 1X, 100 mL</t>
  </si>
  <si>
    <t>ATCC-30-2025</t>
  </si>
  <si>
    <t>Fetal Bovine Serum</t>
  </si>
  <si>
    <t>ATCC-30-2003</t>
  </si>
  <si>
    <t>Eagle's Minimum Essential Medium (EMEM)</t>
  </si>
  <si>
    <t>amonu siarczan (VI)  czda</t>
  </si>
  <si>
    <t>bufor pH 6</t>
  </si>
  <si>
    <t>bufor pH 6,5</t>
  </si>
  <si>
    <t>bufor pH 7</t>
  </si>
  <si>
    <t>bufor pH 7,5</t>
  </si>
  <si>
    <t>bufor pH 8</t>
  </si>
  <si>
    <t>butanol-1, czda</t>
  </si>
  <si>
    <t>fiksonale HCl, stęż.0,1mol/l</t>
  </si>
  <si>
    <t xml:space="preserve"> - </t>
  </si>
  <si>
    <t>fiksonale NaOH, stęż.0,1mol/l</t>
  </si>
  <si>
    <t>gliceryna cz.d.a.</t>
  </si>
  <si>
    <t>glinu tlenek czda</t>
  </si>
  <si>
    <t>kwas azotowy (V) 65% cz.d.a.</t>
  </si>
  <si>
    <t>kwas cytrynowy*1H2O cz.</t>
  </si>
  <si>
    <t>kwas mrówkowy 80% cz.d.a.</t>
  </si>
  <si>
    <t>kwas octowy 80%</t>
  </si>
  <si>
    <t>kwas octowy lodowaty 99,5%</t>
  </si>
  <si>
    <t>kwas ortofosforowy 85% cz.d.a.</t>
  </si>
  <si>
    <t>kwas siarkowy(VI) 95% cz.d.a.</t>
  </si>
  <si>
    <t>miedzi (II) siarczan (VI)*5H2O cz.d.a.</t>
  </si>
  <si>
    <t>nadtlenek wodoru 30% cz.d.a.</t>
  </si>
  <si>
    <t>potasu bromek  cz.d.a.</t>
  </si>
  <si>
    <t>sodu octan  *3H2Ocz.d.a.</t>
  </si>
  <si>
    <t>sodu octan  bezwodny cz.d.a.</t>
  </si>
  <si>
    <t>sodu wodorotlenek  cz.d.a.</t>
  </si>
  <si>
    <t>toluen</t>
  </si>
  <si>
    <t>żelaza (III) chlorek*6H2O  cz.d.a.</t>
  </si>
  <si>
    <t>ALAT 3x100ml</t>
  </si>
  <si>
    <t>1-203-0300</t>
  </si>
  <si>
    <t>ASAT</t>
  </si>
  <si>
    <t>Albumina 4x50ml</t>
  </si>
  <si>
    <t>1-003-0200</t>
  </si>
  <si>
    <t>BD Tritest (zestaw do badania limfocytów CD4/CD8/CD3</t>
  </si>
  <si>
    <t>BD Tritest (zestaw do badania limfocytów CD3/CD16+CD56/CD45</t>
  </si>
  <si>
    <t>BD Tritest (zestaw do badania limfocytów CD3/CD19/CD45</t>
  </si>
  <si>
    <t>Antioxidant Assay kit</t>
  </si>
  <si>
    <t>709001-96</t>
  </si>
  <si>
    <t>Gluthatione assay kit</t>
  </si>
  <si>
    <t>General T3/triiodothyronine ELISA kit</t>
  </si>
  <si>
    <t>E0453Ge</t>
  </si>
  <si>
    <t>General T4/thyroxine ELISA kit</t>
  </si>
  <si>
    <t>E0452Ge</t>
  </si>
  <si>
    <t>Superoxidase Dismutase Assay Kit</t>
  </si>
  <si>
    <t>706002/480</t>
  </si>
  <si>
    <t>480well</t>
  </si>
  <si>
    <t>Catalase assay kit</t>
  </si>
  <si>
    <t>707002-480</t>
  </si>
  <si>
    <t>Thromboxane B2</t>
  </si>
  <si>
    <t>19030-1</t>
  </si>
  <si>
    <t>Thromboxane B2 MaxSpec® Standard</t>
  </si>
  <si>
    <t>10007237-100</t>
  </si>
  <si>
    <t>Resolvin E1 (10ug)</t>
  </si>
  <si>
    <t>10007848-10</t>
  </si>
  <si>
    <t>Resolvin D1 (10ug)</t>
  </si>
  <si>
    <t>10012554-10</t>
  </si>
  <si>
    <t>10(S),17(S)-DiHDHA</t>
  </si>
  <si>
    <t>10008128-25</t>
  </si>
  <si>
    <t>Prostaglandin E2</t>
  </si>
  <si>
    <t>14010-1</t>
  </si>
  <si>
    <t>Leukotriene B4</t>
  </si>
  <si>
    <t>20110-25</t>
  </si>
  <si>
    <t>(+-)18-HEPE</t>
  </si>
  <si>
    <t>(+-)17-HDHA</t>
  </si>
  <si>
    <t>Maresin 1</t>
  </si>
  <si>
    <t>10878-10</t>
  </si>
  <si>
    <t>EDN [EPX] elisa kit</t>
  </si>
  <si>
    <t>K6811</t>
  </si>
  <si>
    <t>beta-defensin 2</t>
  </si>
  <si>
    <t>K 6500</t>
  </si>
  <si>
    <t>Pre-albumin ELISA</t>
  </si>
  <si>
    <t>K 6331</t>
  </si>
  <si>
    <t>RT-PCR grade water 10x 1,5 ml</t>
  </si>
  <si>
    <t>AM9935</t>
  </si>
  <si>
    <t>L-α-Phosphatidylethanolamine from egg yolk</t>
  </si>
  <si>
    <t>P7943-5MG</t>
  </si>
  <si>
    <t>L-α-Phosphatidylcholine</t>
  </si>
  <si>
    <t>P3556-25MG</t>
  </si>
  <si>
    <t>Phosphatidylinositol sodium salt</t>
  </si>
  <si>
    <t>79403-5MG</t>
  </si>
  <si>
    <t>1,2-Diacyl-sn-glycero-3-phospho-L-serine</t>
  </si>
  <si>
    <t>P7769-5MG</t>
  </si>
  <si>
    <t>1-(3-sn-Phosphatidyl)-rac-glycerol sodium salt</t>
  </si>
  <si>
    <t>50445-10MG</t>
  </si>
  <si>
    <t>Cardiolipin sodium salt from bovine heart</t>
  </si>
  <si>
    <t>C0563-10MG</t>
  </si>
  <si>
    <t>from chicken egg yolk, ≥98.0% (TLC) (Sigma-Aldrich)</t>
  </si>
  <si>
    <t>85615-50MG</t>
  </si>
  <si>
    <t>L-α-Lysophosphatidylcholine from bovine brain</t>
  </si>
  <si>
    <t>L1381-5MG</t>
  </si>
  <si>
    <t>L-α-lysophosphatidylserine (Brain, Porcine) (sodium salt), powder (Avanti)</t>
  </si>
  <si>
    <t>850092P-5MG</t>
  </si>
  <si>
    <t>3-sn-Lysophosphatidylethanolamine from egg yolk</t>
  </si>
  <si>
    <t>L4754-5MG</t>
  </si>
  <si>
    <t>3-sn-Phosphatidic acid sodium salt from egg yolk lecithin</t>
  </si>
  <si>
    <t>P9511-5MG</t>
  </si>
  <si>
    <t>Triethylamine</t>
  </si>
  <si>
    <t>T0886-100ML</t>
  </si>
  <si>
    <t>zestaw do izolacji RNA , Viral Nucleic Kit</t>
  </si>
  <si>
    <t>PastStart Essential DNA probes Master, 5ml</t>
  </si>
  <si>
    <t>Curcumin</t>
  </si>
  <si>
    <t>78246-100mg</t>
  </si>
  <si>
    <t>trans-ferulic acid</t>
  </si>
  <si>
    <t>46278-1G</t>
  </si>
  <si>
    <t>resveratrol</t>
  </si>
  <si>
    <t>R5010-100mg</t>
  </si>
  <si>
    <t>p-coumaric acid</t>
  </si>
  <si>
    <t>C9008-1g</t>
  </si>
  <si>
    <t>epigallocatechin galate</t>
  </si>
  <si>
    <t>E4143-50g</t>
  </si>
  <si>
    <t>Potassium acetate for molecular biology, ≥99.0%</t>
  </si>
  <si>
    <t>P1190-100G</t>
  </si>
  <si>
    <t>D-Mannitol</t>
  </si>
  <si>
    <t>M4125-500G</t>
  </si>
  <si>
    <t>Riboflavin (B2)</t>
  </si>
  <si>
    <t>Cyanocobalamin (B12)</t>
  </si>
  <si>
    <t>Thiamine Hydrochloride (B1)</t>
  </si>
  <si>
    <t>Nicotinic acid</t>
  </si>
  <si>
    <t>72309-100</t>
  </si>
  <si>
    <t>Biotin</t>
  </si>
  <si>
    <t>B4501-100MG</t>
  </si>
  <si>
    <t>Pyridoxal 5′-phosphate hydrate</t>
  </si>
  <si>
    <t>P9255-1G</t>
  </si>
  <si>
    <t>Boron trifluoride-methanol solution</t>
  </si>
  <si>
    <t>B1252-1L</t>
  </si>
  <si>
    <t>Pożywka EMEM (EBSS) Minimum Essential Medium Eagle’s, Earle’s Balanced Salt Solu 500ml </t>
  </si>
  <si>
    <t>M2279-500ML</t>
  </si>
  <si>
    <t>NEAA Non Essential Amino Acids – 100 ml</t>
  </si>
  <si>
    <t>M7145 -100ML</t>
  </si>
  <si>
    <t>Trypsin-EDTA solution, 0,25% sterille – 500 m</t>
  </si>
  <si>
    <t>T4049-500ML</t>
  </si>
  <si>
    <t>Fetal Bovine Serum, qualified, Brazil FBS 500 ml </t>
  </si>
  <si>
    <t>Ammonium acetate  for HPLC 100g</t>
  </si>
  <si>
    <t>5.43834.0100</t>
  </si>
  <si>
    <t>Sodium chloride for analysis EMSURE® ACS,ISO,Reag. Ph Eur</t>
  </si>
  <si>
    <t>Ammonium phosphate monobasic anhydrous, free-flowing, Redi-Dri™, ACS reagent, ≥98%</t>
  </si>
  <si>
    <t>795461-100G</t>
  </si>
  <si>
    <t>Penicillin-Streptomycin (10,000 U/mL) 100 ML </t>
  </si>
  <si>
    <t>U-87 MG Cell Line human</t>
  </si>
  <si>
    <t>89081402-1VL</t>
  </si>
  <si>
    <t>sodium 1-heptane- sulfonate monohydrate Fluka 25g</t>
  </si>
  <si>
    <t>pyridine anhydrous, 99.8%</t>
  </si>
  <si>
    <t>270970-100ML</t>
  </si>
  <si>
    <t>1-(Trimethylsilyl)imidazole</t>
  </si>
  <si>
    <t>153583-100ML</t>
  </si>
  <si>
    <t>Lipase from porcine pancreas</t>
  </si>
  <si>
    <t>L3126-25G</t>
  </si>
  <si>
    <t>Phospholipase A2 from porcine pancreas</t>
  </si>
  <si>
    <t>P6534-5MG</t>
  </si>
  <si>
    <t>Rat Pth (parathyroid hormone) EISA kit</t>
  </si>
  <si>
    <t>ER0388</t>
  </si>
  <si>
    <t>Rat INS (insulin) ELISA kit</t>
  </si>
  <si>
    <t>ER1113</t>
  </si>
  <si>
    <t>Rat GC glucagon) ELISA kit</t>
  </si>
  <si>
    <t>ER0488</t>
  </si>
  <si>
    <t>Rat Sst  (Somatostatin) ELISA kit</t>
  </si>
  <si>
    <t>ER0331</t>
  </si>
  <si>
    <t>COR (Cortisol) ELISA kit</t>
  </si>
  <si>
    <t>EU0391</t>
  </si>
  <si>
    <t>Kwas solny 0,1M Fixanal</t>
  </si>
  <si>
    <t xml:space="preserve">SODU WODOROTLENEK 0,1M Fixanal </t>
  </si>
  <si>
    <t>sodu węglan 10 hydrat</t>
  </si>
  <si>
    <t>eter naftowy 60-90</t>
  </si>
  <si>
    <t>kwas borowy czda 1kg</t>
  </si>
  <si>
    <t>Płyn PBS bez Ca i Mg</t>
  </si>
  <si>
    <t>RPMI 1640 z L-glutaminą i węglanem sodu 100ml</t>
  </si>
  <si>
    <t>biomed Lublin</t>
  </si>
  <si>
    <t>G7384-100</t>
  </si>
  <si>
    <t>2X PCR Master Mix (1000 react.)</t>
  </si>
  <si>
    <t>K0172</t>
  </si>
  <si>
    <t>GeneScan™ 500 LIZ™ dye Size Standard</t>
  </si>
  <si>
    <t>UltraPure™ DNase/RNase-Free Distilled Water        [10 x 500 mL]</t>
  </si>
  <si>
    <t>Sodium Acetate Solution (3 M), pH 5.2      (5 x 1.0 mL)         [Thermo Scientific™]</t>
  </si>
  <si>
    <t>R1181</t>
  </si>
  <si>
    <t xml:space="preserve">HistoKitt  41025010 </t>
  </si>
  <si>
    <t>EnV FLEX HTx (link)</t>
  </si>
  <si>
    <t>K800821-2-PAT</t>
  </si>
  <si>
    <t>3x45 ml</t>
  </si>
  <si>
    <t>DAB-Away, Cleaning Agent, for the AS</t>
  </si>
  <si>
    <t>S196730-2-PAT</t>
  </si>
  <si>
    <t>Clear-IT Cleaning Reag for Spec Stains</t>
  </si>
  <si>
    <t>SL00230-2-PAT</t>
  </si>
  <si>
    <t>3,8 l</t>
  </si>
  <si>
    <t>EnV FLEX TRS, HIGH ph (50x)</t>
  </si>
  <si>
    <t>K800421-2-PAT</t>
  </si>
  <si>
    <t>Mo a Hu Androgen Receptor cl AR441</t>
  </si>
  <si>
    <t>M356201-2-PAT</t>
  </si>
  <si>
    <t xml:space="preserve">Rb a PGP 9.5 </t>
  </si>
  <si>
    <t>Z511601-2-PAT</t>
  </si>
  <si>
    <t>Dako</t>
  </si>
  <si>
    <t>Flex Mono Mo a Hu CD8, cl C8/144B RTU</t>
  </si>
  <si>
    <t>IR62361-2-PAT</t>
  </si>
  <si>
    <t>FLEX Mab a Hu ERCC1, cl 4F9 RTU (Link)</t>
  </si>
  <si>
    <t>IR09161-2-PAT</t>
  </si>
  <si>
    <t>Anti-beta III Tubulin antibody</t>
  </si>
  <si>
    <t>AB18207</t>
  </si>
  <si>
    <t>Anti-TLE3/ESG antibody</t>
  </si>
  <si>
    <t>AB185508</t>
  </si>
  <si>
    <t>6N4630</t>
  </si>
  <si>
    <t>biovigen</t>
  </si>
  <si>
    <t>200ul</t>
  </si>
  <si>
    <t>Paraffin Pretreatment KIt1</t>
  </si>
  <si>
    <t>2J0232</t>
  </si>
  <si>
    <t>6N4601</t>
  </si>
  <si>
    <t>MiniSeq MiD Output Kit</t>
  </si>
  <si>
    <t>FC-420-1004</t>
  </si>
  <si>
    <t>Illumina</t>
  </si>
  <si>
    <t xml:space="preserve">PhiX Control v3 </t>
  </si>
  <si>
    <t>FC-110-3001</t>
  </si>
  <si>
    <t>Sigma</t>
  </si>
  <si>
    <t>EZ DNA Methylation-Gold™ Kit</t>
  </si>
  <si>
    <t>D5006</t>
  </si>
  <si>
    <t>Zymo Research</t>
  </si>
  <si>
    <t>HCT116 DKO Methylated DNA - DNA only 5µg / 20µl</t>
  </si>
  <si>
    <t>Human HCT116 DKO Non-methylated DNA - DNA only 5µg / 20µl</t>
  </si>
  <si>
    <t xml:space="preserve">D5014-1 </t>
  </si>
  <si>
    <t>GoTaq® Probe qPCR Master Mix</t>
  </si>
  <si>
    <t>A6102</t>
  </si>
  <si>
    <t>GoTaq qPCR Master Mix</t>
  </si>
  <si>
    <t>A6002</t>
  </si>
  <si>
    <t>FastRuler Ultra Low Range DNA Ladder</t>
  </si>
  <si>
    <t>SM1233</t>
  </si>
  <si>
    <t>2 x 500 µL</t>
  </si>
  <si>
    <t>Normal Goat Serum Blocking Solution</t>
  </si>
  <si>
    <t>S-1000</t>
  </si>
  <si>
    <t>Sso Advanced Universal SYBR Green Supermix 1000 x 20 uL</t>
  </si>
  <si>
    <t>ALAMARBLUE, 100 ML</t>
  </si>
  <si>
    <t>DAL1100</t>
  </si>
  <si>
    <t>Qubit microRNA Assay Kit</t>
  </si>
  <si>
    <t>Q32881</t>
  </si>
  <si>
    <t>Nunc™ 96-Well Polystyrene Round Bottom Microwell Plates</t>
  </si>
  <si>
    <t>4912</t>
  </si>
  <si>
    <t>80 szt.</t>
  </si>
  <si>
    <t>Alexa Fluor™ 488 Tyramide SuperBoost™ Kit, goat anti-mouse IgG</t>
  </si>
  <si>
    <t>B40912</t>
  </si>
  <si>
    <t>Alexa Fluor™ 594 Tyramide SuperBoost™ Kit, goat anti-rabbit IgG</t>
  </si>
  <si>
    <t>B40925</t>
  </si>
  <si>
    <t>CellROX™ Green Reagent, for oxidative stress detection</t>
  </si>
  <si>
    <t>C10444</t>
  </si>
  <si>
    <t>Nunc™ Lab-Tek™ II CC2™ Chamber Slide System, 4 well</t>
  </si>
  <si>
    <t>154917PK</t>
  </si>
  <si>
    <t>16 szt.</t>
  </si>
  <si>
    <t>Nunc™ Lab-Tek™ Chamber Slide System</t>
  </si>
  <si>
    <t>177399PK</t>
  </si>
  <si>
    <t>DMEM/F-12, HEPES</t>
  </si>
  <si>
    <t>31330095</t>
  </si>
  <si>
    <t>10 x 500 ml</t>
  </si>
  <si>
    <t>DMEM/F-12, HEPES, no phenol red</t>
  </si>
  <si>
    <t>11039021</t>
  </si>
  <si>
    <t>CyQUANT™ LDH Cytotoxicity Assay</t>
  </si>
  <si>
    <t>C20301</t>
  </si>
  <si>
    <t>1000 reakcji</t>
  </si>
  <si>
    <t>Wheat Germ Agglutinin Sampler Kit - Four Fluorescent Conjugates, 1 mg each</t>
  </si>
  <si>
    <t>W7024</t>
  </si>
  <si>
    <t>GeneChip™ Human Gene 2.1 ST Array Strip</t>
  </si>
  <si>
    <t>902114</t>
  </si>
  <si>
    <t>1 strip</t>
  </si>
  <si>
    <t>GeneChip™ Mouse Gene 2.1 ST Array Strip</t>
  </si>
  <si>
    <t>902120</t>
  </si>
  <si>
    <t>GeneChip™ WT PLUS Reagent Kit</t>
  </si>
  <si>
    <t>902281</t>
  </si>
  <si>
    <t>GeneAtlas™ Hybridization, Wash, and Stain Kit for WT Array Strips</t>
  </si>
  <si>
    <t>901667</t>
  </si>
  <si>
    <t>GeneChip™ miRNA 4.1 Array Strip</t>
  </si>
  <si>
    <t>902404</t>
  </si>
  <si>
    <t>901911</t>
  </si>
  <si>
    <t>GeneAtlas™ Hybridization, Wash, and Stain Kit for miRNA Arrays</t>
  </si>
  <si>
    <t>902134</t>
  </si>
  <si>
    <t>Fetal Bovine Serum, certified, heat inactivated, United States</t>
  </si>
  <si>
    <t>Płyn PBS bez jonów Ca i Mg, butelka 500 mL </t>
  </si>
  <si>
    <t>PyroMark Q48 Discs (50)</t>
  </si>
  <si>
    <t>PyroMark Q48 AbsorberStrips (100)</t>
  </si>
  <si>
    <t>PyroMark Q48 Cartridge Set</t>
  </si>
  <si>
    <t>PyroMark Q48 AdvancedReagents (4 x 48)</t>
  </si>
  <si>
    <t>PyroMark Q48 AdvancedCpG Reagents (4 x 48)</t>
  </si>
  <si>
    <t>PyroMark Q48 MagneticBeads (300)</t>
  </si>
  <si>
    <t>PyroMark Control Oligo</t>
  </si>
  <si>
    <t>PyroMark PCR Kit (200)</t>
  </si>
  <si>
    <t>EpiTect Plus DNA BisulfiteKit (48)</t>
  </si>
  <si>
    <t>EpiTect Fast DNA Kit (50)</t>
  </si>
  <si>
    <t>Przeciwciało II rz (m-IgGκ BP-HRP)</t>
  </si>
  <si>
    <t>sc-516102</t>
  </si>
  <si>
    <t xml:space="preserve">200 µg/0.5 ml </t>
  </si>
  <si>
    <t>Tris</t>
  </si>
  <si>
    <t>Glicyne</t>
  </si>
  <si>
    <t xml:space="preserve">Pre-miR™ miRNA Precursor Negative Control #1 </t>
  </si>
  <si>
    <t>AM17110</t>
  </si>
  <si>
    <t>ViiA™ 7 Array Card Spectral Calibration Kit</t>
  </si>
  <si>
    <t>4432314</t>
  </si>
  <si>
    <t>4440047</t>
  </si>
  <si>
    <t>SuperScript™ IV VILO™ Master Mix</t>
  </si>
  <si>
    <t>11756050</t>
  </si>
  <si>
    <t>Lipofectamine™ 2000 Transfection Reagent 0,75 ml</t>
  </si>
  <si>
    <t>11668027</t>
  </si>
  <si>
    <t xml:space="preserve">Pre-miR™ miRNA Precursor </t>
  </si>
  <si>
    <t>AM17100</t>
  </si>
  <si>
    <t xml:space="preserve">Wheat Germ Agglutinin, Alexa Fluor™ 488 </t>
  </si>
  <si>
    <t>W11261</t>
  </si>
  <si>
    <t>Invitrogen™</t>
  </si>
  <si>
    <t>M-PER™ Mammalian Protein Extraction Reagent</t>
  </si>
  <si>
    <t>78503</t>
  </si>
  <si>
    <t>Halt™ Protease Inhibitor Cocktail (100X)</t>
  </si>
  <si>
    <t>78430</t>
  </si>
  <si>
    <t>alamarBlue™ HS Cell Viability Reagent</t>
  </si>
  <si>
    <t>A50100</t>
  </si>
  <si>
    <t>D-(+)-Glucose solution</t>
  </si>
  <si>
    <t>G8644</t>
  </si>
  <si>
    <t>Dulbecco’s Modified Eagle’s Medium - high glucose</t>
  </si>
  <si>
    <t>D1145-6X500ML</t>
  </si>
  <si>
    <t>McCoy’s 5A Medium</t>
  </si>
  <si>
    <t>M8403-500ML</t>
  </si>
  <si>
    <t>Nutrient Mixture F-12 Ham</t>
  </si>
  <si>
    <t>F6636-10X1L</t>
  </si>
  <si>
    <t>Dulbecco’s Modified Eagle’s Medium - low glucose (without folic acid)</t>
  </si>
  <si>
    <t xml:space="preserve">D2429 </t>
  </si>
  <si>
    <t xml:space="preserve">Anti-Mouse IgG (whole molecule)–FITC antibody </t>
  </si>
  <si>
    <t>F2012-1ML</t>
  </si>
  <si>
    <t>Methanol</t>
  </si>
  <si>
    <t>Monoclonal Anti-α-Tubulin antibody produced in mouse</t>
  </si>
  <si>
    <t>T5168-.2ML</t>
  </si>
  <si>
    <t>CytoTox 96® Non-Radioactive Cytotoxicity Assay</t>
  </si>
  <si>
    <t>G1780</t>
  </si>
  <si>
    <t xml:space="preserve">E0282-01 </t>
  </si>
  <si>
    <t>Orcinol monohydrate</t>
  </si>
  <si>
    <t>10 szt</t>
  </si>
  <si>
    <t>10 x 10 mL</t>
  </si>
  <si>
    <t>10 x 4 mL</t>
  </si>
  <si>
    <t>10 x 1 mL</t>
  </si>
  <si>
    <t>1 x 5 mL</t>
  </si>
  <si>
    <t>1 x 5mL</t>
  </si>
  <si>
    <t>4 x 50 mL</t>
  </si>
  <si>
    <t>4 x 30 mL</t>
  </si>
  <si>
    <r>
      <t>Acetonitryl do HPLC 2,5dm</t>
    </r>
    <r>
      <rPr>
        <vertAlign val="superscript"/>
        <sz val="9"/>
        <rFont val="Calibri"/>
        <family val="2"/>
        <charset val="238"/>
      </rPr>
      <t>3</t>
    </r>
  </si>
  <si>
    <r>
      <t>chlorek żelaza Fe Cl</t>
    </r>
    <r>
      <rPr>
        <vertAlign val="sub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>x 6 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 czda</t>
    </r>
  </si>
  <si>
    <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</si>
  <si>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t>n- HEKSAN 95% do HPLC 2,5 dm</t>
    </r>
    <r>
      <rPr>
        <vertAlign val="superscript"/>
        <sz val="9"/>
        <rFont val="Calibri"/>
        <family val="2"/>
        <charset val="238"/>
      </rPr>
      <t>3</t>
    </r>
  </si>
  <si>
    <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</si>
  <si>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</si>
  <si>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t>1 szt</t>
  </si>
  <si>
    <t>192 reakcji</t>
  </si>
  <si>
    <t>300 oznaczeń</t>
  </si>
  <si>
    <t>1szt</t>
  </si>
  <si>
    <t>QIAamp Viral RNA Mini Kit (250)</t>
  </si>
  <si>
    <t>3 x 100 ml</t>
  </si>
  <si>
    <t>4 x 50 ml</t>
  </si>
  <si>
    <t>1-208-0300</t>
  </si>
  <si>
    <t>100 ozn.</t>
  </si>
  <si>
    <t>QCA</t>
  </si>
  <si>
    <t>5x25mL</t>
  </si>
  <si>
    <t>1-430-0055</t>
  </si>
  <si>
    <t>55 mL</t>
  </si>
  <si>
    <t>Ameritek</t>
  </si>
  <si>
    <t>Cynk- zestaw do oznaczania cynku metoda kolorymetryczną</t>
  </si>
  <si>
    <t>Miedź- zestaw do oznaczania miedzi metoda kolorymetryczną</t>
  </si>
  <si>
    <t>TRIGLYCERYDY</t>
  </si>
  <si>
    <t>4 x 1 mL</t>
  </si>
  <si>
    <t>3 x 100 mL</t>
  </si>
  <si>
    <t>35 mL</t>
  </si>
  <si>
    <t>GAPDH  (0411)</t>
  </si>
  <si>
    <t xml:space="preserve"> sc-47724</t>
  </si>
  <si>
    <t>GAPDH(0411) HRP</t>
  </si>
  <si>
    <t>sc-47724 HRP</t>
  </si>
  <si>
    <t>10x50</t>
  </si>
  <si>
    <t>ERYTHROMYCIN 15 µg</t>
  </si>
  <si>
    <t>0.1 mg</t>
  </si>
  <si>
    <t>50 µg</t>
  </si>
  <si>
    <t>0.1 mg</t>
  </si>
  <si>
    <t>Biorbyt</t>
  </si>
  <si>
    <t>orb11382</t>
  </si>
  <si>
    <t>orb221325</t>
  </si>
  <si>
    <t>25 ug</t>
  </si>
  <si>
    <t>10ug</t>
  </si>
  <si>
    <t>100 ug</t>
  </si>
  <si>
    <t>H-3300</t>
  </si>
  <si>
    <t>BA-1400</t>
  </si>
  <si>
    <t>H-4000</t>
  </si>
  <si>
    <t>S-3000</t>
  </si>
  <si>
    <t>H-1000</t>
  </si>
  <si>
    <t>Bio-Rad Serotec</t>
  </si>
  <si>
    <t>AX-80-ADPHU-E01</t>
  </si>
  <si>
    <t xml:space="preserve">LX -40-50000_IVD  </t>
  </si>
  <si>
    <t>20 ozn.</t>
  </si>
  <si>
    <t>10 sztuk</t>
  </si>
  <si>
    <t>500 µl /50 aplikacji</t>
  </si>
  <si>
    <t>5 sztuk</t>
  </si>
  <si>
    <t>20 x 1.25 ml /1000 reakcji</t>
  </si>
  <si>
    <t>1 sztuka</t>
  </si>
  <si>
    <t>1 sztuka, 5 L</t>
  </si>
  <si>
    <t>1 sztuka, 1 kg</t>
  </si>
  <si>
    <t>50 sztuk</t>
  </si>
  <si>
    <t>20 szt</t>
  </si>
  <si>
    <t>S2369</t>
  </si>
  <si>
    <t>3x30 ml</t>
  </si>
  <si>
    <t>SK00385-01</t>
  </si>
  <si>
    <t>Aviscera</t>
  </si>
  <si>
    <t xml:space="preserve"> Plasma Renin Activity</t>
  </si>
  <si>
    <t>Aldosterone ELISA</t>
  </si>
  <si>
    <t>192 ozn.</t>
  </si>
  <si>
    <t>Human Renalase (RNLS)ELISA</t>
  </si>
  <si>
    <t>sec845Hu</t>
  </si>
  <si>
    <t>4 x 384 µl (5x conc.) do 384 reakcji</t>
  </si>
  <si>
    <t>10 x 5 ml (2x conc.)do 5000 reakcji w 20 ul</t>
  </si>
  <si>
    <t>do 480 reakcji w 20 ul</t>
  </si>
  <si>
    <t>250 testów</t>
  </si>
  <si>
    <t>50 testów</t>
  </si>
  <si>
    <t>do 100 reakcji</t>
  </si>
  <si>
    <t xml:space="preserve">Transcriptor First Starnd cDNA kit </t>
  </si>
  <si>
    <t>5 x 1 ml (do 500 reakcji w 20 ul)</t>
  </si>
  <si>
    <t>10 g</t>
  </si>
  <si>
    <t>399388-2.5L</t>
  </si>
  <si>
    <t>51832-50G</t>
  </si>
  <si>
    <t>C2432-1L</t>
  </si>
  <si>
    <t>E4127-0.1mg</t>
  </si>
  <si>
    <t>T6397-100G</t>
  </si>
  <si>
    <t>DNA oligos in tubes, 0.025 µmole, DESALTED, length 20-24 DNA bases</t>
  </si>
  <si>
    <t>5mg</t>
  </si>
  <si>
    <t>25mg</t>
  </si>
  <si>
    <t>Ammonium acetatefor HPLC LiChropur® (EMD Millipore)  5438340100 (100g)</t>
  </si>
  <si>
    <t>FineTest</t>
  </si>
  <si>
    <t>Abcam</t>
  </si>
  <si>
    <t>002044005L</t>
  </si>
  <si>
    <t>GBM IIFT</t>
  </si>
  <si>
    <t>FA 1250-1005-1</t>
  </si>
  <si>
    <t xml:space="preserve"> EI 2132-9601-10G</t>
  </si>
  <si>
    <t>EA 1621-9601 P</t>
  </si>
  <si>
    <t>3</t>
  </si>
  <si>
    <t>TaqPCR Master Mix (2x)</t>
  </si>
  <si>
    <t>E0301-500</t>
  </si>
  <si>
    <t>5 x 1 L</t>
  </si>
  <si>
    <t xml:space="preserve">Zestaw do oczyszczabia DNA GeneMatrix Plasmid Miniprep </t>
  </si>
  <si>
    <t>150 izolacji</t>
  </si>
  <si>
    <t xml:space="preserve">Zestaw do oczyszczania DNA - GeneMatrix Tissue&amp;Bacterial </t>
  </si>
  <si>
    <t xml:space="preserve">Zestaw do oczyszczania DNA - GeneMatrix Stool </t>
  </si>
  <si>
    <t>100 izolacji</t>
  </si>
  <si>
    <t>1xPBS wolny od jonów Mg i Ca</t>
  </si>
  <si>
    <t xml:space="preserve"> E0282-01</t>
  </si>
  <si>
    <t>E4350-01</t>
  </si>
  <si>
    <t>Color Perpetual Taq PCR Master Mix (2x)</t>
  </si>
  <si>
    <t>Zestaw do oczyszczabnia DNA - GeneMatrix Gram Plus &amp; Yeast Genomic</t>
  </si>
  <si>
    <t>Zestaw do oczyszczania DNA - GeneMatrix Agarose - Out</t>
  </si>
  <si>
    <t>E3504-01</t>
  </si>
  <si>
    <t>1 x PBS , wolny od jonów Mg i Ca</t>
  </si>
  <si>
    <t>E5050-02</t>
  </si>
  <si>
    <t>brak</t>
  </si>
  <si>
    <t xml:space="preserve"> </t>
  </si>
  <si>
    <r>
      <t>pathVysion HER-2DNA PROBE KIT II CE marked (200 ul probe, DAPI, NP40,</t>
    </r>
    <r>
      <rPr>
        <sz val="9"/>
        <rFont val="Arial"/>
        <family val="2"/>
        <charset val="238"/>
      </rPr>
      <t xml:space="preserve"> 20xSCC)</t>
    </r>
  </si>
  <si>
    <r>
      <t xml:space="preserve">Protease IV </t>
    </r>
    <r>
      <rPr>
        <sz val="9"/>
        <rFont val="Arial"/>
        <family val="2"/>
        <charset val="238"/>
      </rPr>
      <t>5x75 mg</t>
    </r>
  </si>
  <si>
    <t>Recombinant Human TGF-beta 1 Protein</t>
  </si>
  <si>
    <t>7754-BH-005</t>
  </si>
  <si>
    <t>bio-techne</t>
  </si>
  <si>
    <t>Human CXCL8/IL-8 Quantikine ELISA Kit</t>
  </si>
  <si>
    <t>D8000C</t>
  </si>
  <si>
    <t>R&amp;D Systems</t>
  </si>
  <si>
    <t>Human EPO (TC) (recombinant)</t>
  </si>
  <si>
    <t>287-TC-500</t>
  </si>
  <si>
    <t>500units</t>
  </si>
  <si>
    <t>Human IL-15 Quantikine ELISA Kit</t>
  </si>
  <si>
    <t>D1500</t>
  </si>
  <si>
    <t>human IL-18/IL-1F4 ELISA Kit</t>
  </si>
  <si>
    <t>human IL-4 ELISA Kit</t>
  </si>
  <si>
    <t>D4050</t>
  </si>
  <si>
    <t>Human IL-6 Quantikine ELISA Kit</t>
  </si>
  <si>
    <t>D6050</t>
  </si>
  <si>
    <t>human/mouse total COX -2 DuoSet IC (ELISA Developm</t>
  </si>
  <si>
    <t>DYC4198-2</t>
  </si>
  <si>
    <t>Zestaw</t>
  </si>
  <si>
    <t>Quantikine Human BDNF Elisa</t>
  </si>
  <si>
    <t>DBD00</t>
  </si>
  <si>
    <t>Quantikine Human BMP-7 Elisa</t>
  </si>
  <si>
    <t>DBP700</t>
  </si>
  <si>
    <t>Quantikine Human CD40 Ligand Elisa Kit</t>
  </si>
  <si>
    <t>DCDL40</t>
  </si>
  <si>
    <t>Quantikine Human FGF-19 Elisa</t>
  </si>
  <si>
    <t>DF1900</t>
  </si>
  <si>
    <t>Quantikine Human HGF Elisa Kit</t>
  </si>
  <si>
    <t>DHG00B</t>
  </si>
  <si>
    <t>Quantikine Human IFN gamma Elisa kit</t>
  </si>
  <si>
    <t>DIF50</t>
  </si>
  <si>
    <t>Quantikine Human IGF-1 Elisa kit</t>
  </si>
  <si>
    <t>DG100</t>
  </si>
  <si>
    <t>Quantikine Human IL-10 Elisa kit</t>
  </si>
  <si>
    <t>D1000B</t>
  </si>
  <si>
    <t>Quantikine Human IL-23 Elisa Kit</t>
  </si>
  <si>
    <t>D2300B</t>
  </si>
  <si>
    <t>Quantikine Human PDGF-BB Elisa Kit</t>
  </si>
  <si>
    <t>DBB00</t>
  </si>
  <si>
    <t>Quantikine Human SDF-1 alpha Elisa Kit</t>
  </si>
  <si>
    <t>DSA00</t>
  </si>
  <si>
    <t>Quantikine Human sVCAM-1 Elisa Kit</t>
  </si>
  <si>
    <t>DVC00</t>
  </si>
  <si>
    <t>Quantikine Human TGF beta Elisa</t>
  </si>
  <si>
    <t>DB100B</t>
  </si>
  <si>
    <t>Quantikine Human TNF alpha/TNFSF2 Elisa</t>
  </si>
  <si>
    <t>DTA00D</t>
  </si>
  <si>
    <t>Quantikine Human VEGF Elisa kit</t>
  </si>
  <si>
    <t>DVE00</t>
  </si>
  <si>
    <t>Recombinant Human IL-1 beta</t>
  </si>
  <si>
    <t>201-LB/CF</t>
  </si>
  <si>
    <t>Recombinant Human IL-10 Protein</t>
  </si>
  <si>
    <t>217-IL/CF</t>
  </si>
  <si>
    <t xml:space="preserve">Recombinant Human IL-21 Protein </t>
  </si>
  <si>
    <t>8879-IL/CF</t>
  </si>
  <si>
    <t xml:space="preserve">Recombinant Human IL-34 Protein </t>
  </si>
  <si>
    <t>5265-IL/CF</t>
  </si>
  <si>
    <t xml:space="preserve">Recombinant Human IL-35 Fc Chimera Protein, CF </t>
  </si>
  <si>
    <t>8608-IL</t>
  </si>
  <si>
    <t>50 ug</t>
  </si>
  <si>
    <t>Recombinant Human TNF-alpha Protein</t>
  </si>
  <si>
    <t>210-TA/CF</t>
  </si>
  <si>
    <t>20 ug</t>
  </si>
  <si>
    <t>TBARS Parameter Assay Kit, 2 Plate</t>
  </si>
  <si>
    <t>KGE013</t>
  </si>
  <si>
    <t>Thromboxane B2/TXB2 Parameter ELISA KIT</t>
  </si>
  <si>
    <t>KGE011</t>
  </si>
  <si>
    <t>Human IL-1 beta/IL-F1 Quantikine ELISA Kit</t>
  </si>
  <si>
    <t>DLB50</t>
  </si>
  <si>
    <t>Human IL-1 beta/IL-F2 Quantikine ELISA Kit</t>
  </si>
  <si>
    <t>Human IL-2 Quantikine Elisa Kit</t>
  </si>
  <si>
    <t>d2050</t>
  </si>
  <si>
    <t>Zestaw do oznaczania lipazy</t>
  </si>
  <si>
    <t>1-250-0048</t>
  </si>
  <si>
    <t>48 mL</t>
  </si>
  <si>
    <t xml:space="preserve"> 412488</t>
  </si>
  <si>
    <t xml:space="preserve"> 412461</t>
  </si>
  <si>
    <t xml:space="preserve"> 412265</t>
  </si>
  <si>
    <t xml:space="preserve"> 412243</t>
  </si>
  <si>
    <t xml:space="preserve"> 412281</t>
  </si>
  <si>
    <t>Wartość szacunkowa netto poszczególnych zadań</t>
  </si>
  <si>
    <t>L.p.</t>
  </si>
  <si>
    <t>Numer zadania</t>
  </si>
  <si>
    <t>Wartość szacunkowa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</si>
  <si>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</si>
  <si>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</si>
  <si>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</si>
  <si>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</si>
  <si>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</si>
  <si>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</si>
  <si>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</si>
  <si>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</si>
  <si>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</si>
  <si>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</si>
  <si>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</si>
  <si>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</si>
  <si>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</si>
  <si>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</si>
  <si>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</si>
  <si>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</si>
  <si>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</si>
  <si>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</si>
  <si>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</si>
  <si>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</si>
  <si>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</si>
  <si>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</si>
  <si>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</si>
  <si>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</si>
  <si>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</si>
  <si>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</si>
  <si>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</si>
  <si>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</si>
  <si>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</si>
  <si>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</si>
  <si>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</si>
  <si>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Zadanie nr 2</t>
  </si>
  <si>
    <t>Zadanie nr 3</t>
  </si>
  <si>
    <t>Zadanie nr 4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</si>
  <si>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</si>
  <si>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</si>
  <si>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</si>
  <si>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</si>
  <si>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</si>
  <si>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</si>
  <si>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</si>
  <si>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</si>
  <si>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</si>
  <si>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</si>
  <si>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</si>
  <si>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</si>
  <si>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</si>
  <si>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</si>
  <si>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</si>
  <si>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</si>
  <si>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</si>
  <si>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</si>
  <si>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</si>
  <si>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</si>
  <si>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</si>
  <si>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</si>
  <si>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29</t>
  </si>
  <si>
    <t>Zadanie nr 30</t>
  </si>
  <si>
    <t>Zadanie nr 31</t>
  </si>
  <si>
    <t>Suma</t>
  </si>
  <si>
    <r>
      <t xml:space="preserve">Cefotazydym 30 </t>
    </r>
    <r>
      <rPr>
        <sz val="9"/>
        <rFont val="Arial"/>
        <family val="2"/>
        <charset val="238"/>
      </rPr>
      <t>µg</t>
    </r>
  </si>
  <si>
    <r>
      <t>Cefuroksym 30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</si>
  <si>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Ciprofloksacyna 5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</si>
  <si>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Gentamycyna 10 </t>
    </r>
    <r>
      <rPr>
        <sz val="9"/>
        <rFont val="Arial"/>
        <family val="2"/>
        <charset val="238"/>
      </rPr>
      <t>µg</t>
    </r>
  </si>
  <si>
    <r>
      <t xml:space="preserve">Gentamycyna 30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</si>
  <si>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Imipenem 10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</si>
  <si>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Klindamycyna 2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</si>
  <si>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>8003.1</t>
    </r>
    <r>
      <rPr>
        <b/>
        <sz val="9"/>
        <rFont val="Calibri"/>
        <family val="2"/>
        <charset val="238"/>
      </rPr>
      <t xml:space="preserve">  </t>
    </r>
  </si>
  <si>
    <r>
      <t>9003.1</t>
    </r>
    <r>
      <rPr>
        <b/>
        <sz val="9"/>
        <rFont val="Calibri"/>
        <family val="2"/>
        <charset val="238"/>
      </rPr>
      <t xml:space="preserve"> </t>
    </r>
  </si>
  <si>
    <r>
      <t>PODŁOŻE STERYLIZOWANE RADIACYJNIE, POTRÓJNIE PAKOWANE DO MONITOROWANIA ZANIECZYSZCZEŃ W STREFACH CZYSTYCH –</t>
    </r>
    <r>
      <rPr>
        <b/>
        <sz val="9"/>
        <color rgb="FF800000"/>
        <rFont val="Calibri"/>
        <family val="2"/>
        <charset val="238"/>
      </rPr>
      <t>TSA</t>
    </r>
  </si>
  <si>
    <r>
      <t>Western Bright Sirius Western Blotting HRP Substrate (for 2000 cm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membrane) (Advansta)</t>
    </r>
  </si>
  <si>
    <t>Część nr 1 - dopuszcza się złożenie oferty z odczynnikami równoważnymi do wskazanych, zgodnie z zapisami Rozdziału XVII SIWZ</t>
  </si>
  <si>
    <t>Część nr 2 - dopuszcza się złożenie oferty z odczynnikami równoważnymi do wskazanych, zgodnie z zapisami Rozdziału XVII SIWZ</t>
  </si>
  <si>
    <t>Część nr 3 - dopuszcza się złożenie oferty z odczynnikami równoważnymi do wskazanych, zgodnie z zapisami Rozdziału XVII SIWZ</t>
  </si>
  <si>
    <t>Część nr 4 - dopuszcza się złożenie oferty z odczynnikami równoważnymi do wskazanych, zgodnie z zapisami Rozdziału XVII SIWZ</t>
  </si>
  <si>
    <t>Część nr 5 - dopuszcza się złożenie oferty z odczynnikami równoważnymi do wskazanych, zgodnie z zapisami Rozdziału XVII SIWZ</t>
  </si>
  <si>
    <t>Część nr 6 - dopuszcza się złożenie oferty z odczynnikami równoważnymi do wskazanych, zgodnie z zapisami Rozdziału XVII SIWZ</t>
  </si>
  <si>
    <t>Część nr 7 - dopuszcza się złożenie oferty z odczynnikami równoważnymi do wskazanych, zgodnie z zapisami Rozdziału XVII SIWZ</t>
  </si>
  <si>
    <t>Część nr 8 - dopuszcza się złożenie oferty z odczynnikami równoważnymi do wskazanych, zgodnie z zapisami Rozdziału XVII SIWZ</t>
  </si>
  <si>
    <t>Część nr 9 - dopuszcza się złożenie oferty z odczynnikami równoważnymi do wskazanych, zgodnie z zapisami Rozdziału XVII SIWZ</t>
  </si>
  <si>
    <t>Część nr 10 - dopuszcza się złożenie oferty z odczynnikami równoważnymi do wskazanych, zgodnie z zapisami Rozdziału XVII SIWZ</t>
  </si>
  <si>
    <t>Część nr 11 - dopuszcza się złożenie oferty z odczynnikami równoważnymi do wskazanych, zgodnie z zapisami Rozdziału XVII SIWZ</t>
  </si>
  <si>
    <t>Część nr 12 - dopuszcza się złożenie oferty z odczynnikami równoważnymi do wskazanych, zgodnie z zapisami Rozdziału XVII SIWZ</t>
  </si>
  <si>
    <t>Część nr 13 - dopuszcza się złożenie oferty z odczynnikami równoważnymi do wskazanych, zgodnie z zapisami Rozdziału XVII SIWZ</t>
  </si>
  <si>
    <t>Część nr 14 - dopuszcza się złożenie oferty z odczynnikami równoważnymi do wskazanych, zgodnie z zapisami Rozdziału XVII SIWZ</t>
  </si>
  <si>
    <t>Część nr 15 - dopuszcza się złożenie oferty z odczynnikami równoważnymi do wskazanych, zgodnie z zapisami Rozdziału XVII SIWZ</t>
  </si>
  <si>
    <t>Część nr 16 - dopuszcza się złożenie oferty z odczynnikami równoważnymi do wskazanych, zgodnie z zapisami Rozdziału XVII SIWZ</t>
  </si>
  <si>
    <t>Część nr 17 - dopuszcza się złożenie oferty z odczynnikami równoważnymi do wskazanych, zgodnie z zapisami Rozdziału XVII SIWZ</t>
  </si>
  <si>
    <t>Część nr 18 - dopuszcza się złożenie oferty z odczynnikami równoważnymi do wskazanych, zgodnie z zapisami Rozdziału XVII SIWZ</t>
  </si>
  <si>
    <t>Część nr 19 - dopuszcza się złożenie oferty z odczynnikami równoważnymi do wskazanych, zgodnie z zapisami Rozdziału XVII SIWZ</t>
  </si>
  <si>
    <t>Część nr 20 - dopuszcza się złożenie oferty z odczynnikami równoważnymi do wskazanych, zgodnie z zapisami Rozdziału XVII SIWZ</t>
  </si>
  <si>
    <t>Część nr 21 - dopuszcza się złożenie oferty z odczynnikami równoważnymi do wskazanych, zgodnie z zapisami Rozdziału XVII SIWZ</t>
  </si>
  <si>
    <t>Część nr 22 - dopuszcza się złożenie oferty z odczynnikami równoważnymi do wskazanych, zgodnie z zapisami Rozdziału XVII SIWZ</t>
  </si>
  <si>
    <t>Część nr 23 - dopuszcza się złożenie oferty z odczynnikami równoważnymi do wskazanych, zgodnie z zapisami Rozdziału XVII SIWZ</t>
  </si>
  <si>
    <t>część nr 24 - dopuszcza się złożenie oferty z odczynnikami równoważnymi do wskazanych, zgodnie z zapisami Rozdziału XVII SIWZ</t>
  </si>
  <si>
    <t>część nr 25 - dopuszcza się złożenie oferty z odczynnikami równoważnymi do wskazanych, zgodnie z zapisami Rozdziału XVII SIWZ</t>
  </si>
  <si>
    <t>Część nr 26 - dopuszcza się złożenie oferty z odczynnikami równoważnymi do wskazanych, zgodnie z zapisami Rozdziału XVII SIWZ</t>
  </si>
  <si>
    <t>część nr 27 - dopuszcza się złożenie oferty z odczynnikami równoważnymi do wskazanych, zgodnie z zapisami Rozdziału XVII SIWZ</t>
  </si>
  <si>
    <t>część nr 28 - dopuszcza się złożenie oferty z odczynnikami równoważnymi do wskazanych, zgodnie z zapisami Rozdziału XVII SIWZ</t>
  </si>
  <si>
    <t>część nr 29 - dopuszcza się złożenie oferty z odczynnikami równoważnymi do wskazanych, zgodnie z zapisami Rozdziału XVII SIWZ</t>
  </si>
  <si>
    <t>część nr 30 - dopuszcza się złożenie oferty z odczynnikami równoważnymi do wskazanych, zgodnie z zapisami Rozdziału XVII SIWZ</t>
  </si>
  <si>
    <t>część nr 31 - dopuszcza się złożenie oferty z odczynnikami równoważnymi do wskazanych, zgodnie z zapisami Rozdziału XVII SIWZ</t>
  </si>
</sst>
</file>

<file path=xl/styles.xml><?xml version="1.0" encoding="utf-8"?>
<styleSheet xmlns="http://schemas.openxmlformats.org/spreadsheetml/2006/main">
  <numFmts count="14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68" formatCode="0.0"/>
    <numFmt numFmtId="169" formatCode="0.0000"/>
    <numFmt numFmtId="170" formatCode="#,##0.00\ [$zł-415];\-#,##0.00\ [$zł-415]"/>
    <numFmt numFmtId="171" formatCode="_-* #,##0.00\ [$zł-415]_-;\-* #,##0.00\ [$zł-415]_-;_-* &quot;-&quot;??\ [$zł-415]_-;_-@_-"/>
    <numFmt numFmtId="172" formatCode="[$-415]#,##0.00"/>
    <numFmt numFmtId="173" formatCode="[$-415]0%"/>
    <numFmt numFmtId="174" formatCode="[$-415]0.00%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F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vertAlign val="subscript"/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B05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b/>
      <sz val="10"/>
      <color theme="9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9"/>
      <color rgb="FF800000"/>
      <name val="Calibri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F4F5D7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FBE5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0"/>
        <bgColor rgb="FF9DC3E6"/>
      </patternFill>
    </fill>
    <fill>
      <patternFill patternType="solid">
        <fgColor theme="9" tint="0.59999389629810485"/>
        <bgColor rgb="FFEDEDED"/>
      </patternFill>
    </fill>
    <fill>
      <patternFill patternType="solid">
        <fgColor theme="0"/>
        <bgColor rgb="FF92D050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165" fontId="17" fillId="0" borderId="0"/>
    <xf numFmtId="166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7" fontId="19" fillId="0" borderId="0"/>
    <xf numFmtId="0" fontId="23" fillId="0" borderId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8" borderId="15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/>
    <xf numFmtId="0" fontId="46" fillId="0" borderId="0"/>
    <xf numFmtId="0" fontId="47" fillId="0" borderId="0"/>
    <xf numFmtId="0" fontId="17" fillId="0" borderId="0" applyNumberFormat="0" applyBorder="0" applyProtection="0"/>
  </cellStyleXfs>
  <cellXfs count="6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44" fontId="5" fillId="3" borderId="9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0" fillId="4" borderId="0" xfId="0" applyFill="1"/>
    <xf numFmtId="0" fontId="5" fillId="0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4" borderId="21" xfId="4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1" xfId="2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49" fontId="5" fillId="4" borderId="21" xfId="4" applyNumberFormat="1" applyFont="1" applyFill="1" applyBorder="1" applyAlignment="1">
      <alignment horizontal="left" vertical="center" wrapText="1"/>
    </xf>
    <xf numFmtId="0" fontId="0" fillId="0" borderId="0" xfId="0" applyFill="1"/>
    <xf numFmtId="170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7" fontId="5" fillId="3" borderId="21" xfId="1" applyNumberFormat="1" applyFont="1" applyFill="1" applyBorder="1" applyAlignment="1">
      <alignment horizontal="right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7" fontId="5" fillId="3" borderId="27" xfId="1" applyNumberFormat="1" applyFont="1" applyFill="1" applyBorder="1" applyAlignment="1">
      <alignment vertical="center" wrapText="1"/>
    </xf>
    <xf numFmtId="0" fontId="40" fillId="0" borderId="0" xfId="0" applyFont="1"/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7" fontId="5" fillId="3" borderId="12" xfId="1" applyNumberFormat="1" applyFont="1" applyFill="1" applyBorder="1" applyAlignment="1">
      <alignment horizontal="right" vertical="center" wrapText="1"/>
    </xf>
    <xf numFmtId="7" fontId="5" fillId="3" borderId="12" xfId="1" applyNumberFormat="1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44" fontId="6" fillId="11" borderId="27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44" fontId="5" fillId="3" borderId="27" xfId="2" applyFont="1" applyFill="1" applyBorder="1" applyAlignment="1">
      <alignment vertical="center" wrapText="1"/>
    </xf>
    <xf numFmtId="44" fontId="5" fillId="3" borderId="28" xfId="2" applyFont="1" applyFill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44" fontId="2" fillId="2" borderId="27" xfId="1" applyFont="1" applyFill="1" applyBorder="1" applyAlignment="1">
      <alignment horizontal="right" vertical="center" wrapText="1"/>
    </xf>
    <xf numFmtId="44" fontId="2" fillId="2" borderId="28" xfId="1" applyFont="1" applyFill="1" applyBorder="1" applyAlignment="1">
      <alignment horizontal="right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4" fontId="5" fillId="3" borderId="10" xfId="1" applyFont="1" applyFill="1" applyBorder="1" applyAlignment="1">
      <alignment vertical="center" wrapText="1"/>
    </xf>
    <xf numFmtId="44" fontId="5" fillId="3" borderId="11" xfId="1" applyFont="1" applyFill="1" applyBorder="1" applyAlignment="1">
      <alignment vertical="center" wrapText="1"/>
    </xf>
    <xf numFmtId="44" fontId="6" fillId="11" borderId="10" xfId="1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quotePrefix="1" applyFont="1" applyBorder="1"/>
    <xf numFmtId="0" fontId="8" fillId="0" borderId="8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5" fillId="0" borderId="8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170" fontId="4" fillId="12" borderId="2" xfId="0" applyNumberFormat="1" applyFont="1" applyFill="1" applyBorder="1" applyAlignment="1">
      <alignment horizontal="center" vertical="center" wrapText="1"/>
    </xf>
    <xf numFmtId="170" fontId="20" fillId="12" borderId="2" xfId="0" applyNumberFormat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2" xfId="19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2" xfId="19" applyFont="1" applyFill="1" applyBorder="1" applyAlignment="1">
      <alignment horizontal="center" vertical="center" wrapText="1"/>
    </xf>
    <xf numFmtId="0" fontId="20" fillId="12" borderId="2" xfId="19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top" wrapText="1"/>
    </xf>
    <xf numFmtId="0" fontId="20" fillId="9" borderId="2" xfId="0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left"/>
    </xf>
    <xf numFmtId="0" fontId="20" fillId="10" borderId="2" xfId="0" applyFont="1" applyFill="1" applyBorder="1" applyAlignment="1">
      <alignment horizontal="left" vertical="center" wrapText="1"/>
    </xf>
    <xf numFmtId="0" fontId="20" fillId="10" borderId="2" xfId="0" applyFont="1" applyFill="1" applyBorder="1"/>
    <xf numFmtId="0" fontId="20" fillId="10" borderId="2" xfId="0" applyFont="1" applyFill="1" applyBorder="1" applyAlignment="1">
      <alignment horizontal="center" vertical="center" wrapText="1"/>
    </xf>
    <xf numFmtId="0" fontId="20" fillId="10" borderId="2" xfId="19" applyFont="1" applyFill="1" applyBorder="1" applyAlignment="1">
      <alignment horizontal="left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10" borderId="2" xfId="19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0" fillId="9" borderId="2" xfId="0" applyFont="1" applyFill="1" applyBorder="1"/>
    <xf numFmtId="170" fontId="20" fillId="12" borderId="2" xfId="1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20" fillId="9" borderId="2" xfId="0" applyFont="1" applyFill="1" applyBorder="1" applyAlignment="1">
      <alignment horizontal="left" wrapText="1"/>
    </xf>
    <xf numFmtId="49" fontId="4" fillId="12" borderId="2" xfId="0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70" fontId="20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20" fillId="9" borderId="3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70" fontId="4" fillId="12" borderId="8" xfId="0" applyNumberFormat="1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2" fillId="9" borderId="2" xfId="0" applyFont="1" applyFill="1" applyBorder="1" applyAlignment="1">
      <alignment horizontal="left" vertical="center" wrapText="1"/>
    </xf>
    <xf numFmtId="7" fontId="7" fillId="3" borderId="30" xfId="1" applyNumberFormat="1" applyFont="1" applyFill="1" applyBorder="1" applyAlignment="1">
      <alignment horizontal="right" vertical="center" wrapText="1"/>
    </xf>
    <xf numFmtId="7" fontId="7" fillId="3" borderId="28" xfId="1" applyNumberFormat="1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44" fontId="43" fillId="3" borderId="18" xfId="1" applyFont="1" applyFill="1" applyBorder="1" applyAlignment="1">
      <alignment horizontal="right" vertical="center" wrapText="1"/>
    </xf>
    <xf numFmtId="44" fontId="43" fillId="7" borderId="2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center" vertical="center" wrapText="1"/>
    </xf>
    <xf numFmtId="170" fontId="20" fillId="12" borderId="21" xfId="0" applyNumberFormat="1" applyFont="1" applyFill="1" applyBorder="1" applyAlignment="1">
      <alignment horizontal="center" vertical="center" wrapText="1"/>
    </xf>
    <xf numFmtId="170" fontId="26" fillId="3" borderId="10" xfId="15" applyNumberFormat="1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 wrapText="1"/>
    </xf>
    <xf numFmtId="170" fontId="4" fillId="12" borderId="21" xfId="0" applyNumberFormat="1" applyFont="1" applyFill="1" applyBorder="1" applyAlignment="1">
      <alignment horizontal="center" vertical="center" wrapText="1"/>
    </xf>
    <xf numFmtId="170" fontId="45" fillId="3" borderId="11" xfId="15" applyNumberFormat="1" applyFont="1" applyFill="1" applyBorder="1" applyAlignment="1">
      <alignment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5" fillId="11" borderId="32" xfId="0" applyNumberFormat="1" applyFont="1" applyFill="1" applyBorder="1" applyAlignment="1">
      <alignment horizontal="center" vertical="center" wrapText="1"/>
    </xf>
    <xf numFmtId="170" fontId="20" fillId="15" borderId="21" xfId="0" applyNumberFormat="1" applyFont="1" applyFill="1" applyBorder="1" applyAlignment="1">
      <alignment horizontal="center" vertical="center" wrapText="1"/>
    </xf>
    <xf numFmtId="170" fontId="26" fillId="14" borderId="10" xfId="15" applyNumberFormat="1" applyFont="1" applyFill="1" applyBorder="1" applyAlignment="1">
      <alignment vertical="center" wrapText="1"/>
    </xf>
    <xf numFmtId="170" fontId="44" fillId="14" borderId="11" xfId="15" applyNumberFormat="1" applyFont="1" applyFill="1" applyBorder="1" applyAlignment="1">
      <alignment vertical="center" wrapText="1"/>
    </xf>
    <xf numFmtId="170" fontId="4" fillId="15" borderId="21" xfId="0" applyNumberFormat="1" applyFont="1" applyFill="1" applyBorder="1" applyAlignment="1">
      <alignment horizontal="center" vertical="center" wrapText="1"/>
    </xf>
    <xf numFmtId="170" fontId="4" fillId="16" borderId="21" xfId="0" applyNumberFormat="1" applyFont="1" applyFill="1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170" fontId="4" fillId="15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wrapText="1"/>
    </xf>
    <xf numFmtId="0" fontId="5" fillId="0" borderId="0" xfId="0" applyFont="1"/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69" fontId="8" fillId="0" borderId="21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 vertical="top" wrapText="1"/>
    </xf>
    <xf numFmtId="0" fontId="4" fillId="0" borderId="32" xfId="3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21" xfId="0" applyFont="1" applyBorder="1"/>
    <xf numFmtId="0" fontId="8" fillId="0" borderId="21" xfId="0" quotePrefix="1" applyFont="1" applyFill="1" applyBorder="1" applyAlignment="1">
      <alignment horizontal="center"/>
    </xf>
    <xf numFmtId="0" fontId="8" fillId="0" borderId="21" xfId="0" quotePrefix="1" applyFont="1" applyBorder="1" applyAlignment="1">
      <alignment wrapText="1"/>
    </xf>
    <xf numFmtId="2" fontId="8" fillId="0" borderId="21" xfId="0" applyNumberFormat="1" applyFont="1" applyBorder="1" applyAlignment="1">
      <alignment horizontal="center"/>
    </xf>
    <xf numFmtId="0" fontId="8" fillId="0" borderId="21" xfId="0" quotePrefix="1" applyFont="1" applyBorder="1" applyAlignment="1">
      <alignment horizontal="center"/>
    </xf>
    <xf numFmtId="0" fontId="8" fillId="0" borderId="21" xfId="0" quotePrefix="1" applyFont="1" applyBorder="1"/>
    <xf numFmtId="0" fontId="7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5" fillId="4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left" vertical="center" wrapText="1"/>
    </xf>
    <xf numFmtId="0" fontId="5" fillId="4" borderId="21" xfId="0" applyFont="1" applyFill="1" applyBorder="1"/>
    <xf numFmtId="0" fontId="4" fillId="9" borderId="21" xfId="0" applyFont="1" applyFill="1" applyBorder="1" applyAlignment="1">
      <alignment horizontal="center" vertical="center" wrapText="1"/>
    </xf>
    <xf numFmtId="49" fontId="8" fillId="4" borderId="21" xfId="4" applyNumberFormat="1" applyFont="1" applyFill="1" applyBorder="1" applyAlignment="1">
      <alignment horizontal="left" vertical="center" wrapText="1"/>
    </xf>
    <xf numFmtId="49" fontId="8" fillId="4" borderId="21" xfId="4" applyNumberFormat="1" applyFont="1" applyFill="1" applyBorder="1" applyAlignment="1">
      <alignment horizontal="center" vertical="center" wrapText="1"/>
    </xf>
    <xf numFmtId="49" fontId="7" fillId="4" borderId="21" xfId="4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left" vertical="top" wrapText="1"/>
    </xf>
    <xf numFmtId="0" fontId="13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1" xfId="2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21" xfId="3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0" borderId="21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4" fontId="5" fillId="4" borderId="21" xfId="16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4" fillId="0" borderId="0" xfId="0" applyFont="1"/>
    <xf numFmtId="0" fontId="7" fillId="4" borderId="21" xfId="0" applyFont="1" applyFill="1" applyBorder="1"/>
    <xf numFmtId="0" fontId="7" fillId="0" borderId="21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49" fontId="5" fillId="0" borderId="21" xfId="4" applyNumberFormat="1" applyFont="1" applyFill="1" applyBorder="1" applyAlignment="1">
      <alignment horizontal="center" wrapText="1"/>
    </xf>
    <xf numFmtId="164" fontId="6" fillId="11" borderId="27" xfId="1" applyNumberFormat="1" applyFont="1" applyFill="1" applyBorder="1" applyAlignment="1">
      <alignment horizontal="center" vertical="center" wrapText="1"/>
    </xf>
    <xf numFmtId="44" fontId="6" fillId="3" borderId="27" xfId="1" applyFont="1" applyFill="1" applyBorder="1" applyAlignment="1">
      <alignment vertical="center" wrapText="1"/>
    </xf>
    <xf numFmtId="44" fontId="43" fillId="3" borderId="28" xfId="1" applyFont="1" applyFill="1" applyBorder="1" applyAlignment="1">
      <alignment vertical="center" wrapText="1"/>
    </xf>
    <xf numFmtId="0" fontId="7" fillId="0" borderId="21" xfId="0" applyFont="1" applyFill="1" applyBorder="1"/>
    <xf numFmtId="0" fontId="7" fillId="0" borderId="8" xfId="0" applyFont="1" applyFill="1" applyBorder="1"/>
    <xf numFmtId="0" fontId="29" fillId="0" borderId="36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horizont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left"/>
    </xf>
    <xf numFmtId="0" fontId="4" fillId="10" borderId="21" xfId="0" applyFont="1" applyFill="1" applyBorder="1"/>
    <xf numFmtId="0" fontId="4" fillId="4" borderId="21" xfId="0" applyFont="1" applyFill="1" applyBorder="1" applyAlignment="1">
      <alignment horizontal="left" vertical="center" wrapText="1"/>
    </xf>
    <xf numFmtId="0" fontId="4" fillId="10" borderId="21" xfId="19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 vertical="center"/>
    </xf>
    <xf numFmtId="0" fontId="4" fillId="10" borderId="21" xfId="19" applyFont="1" applyFill="1" applyBorder="1" applyAlignment="1">
      <alignment horizontal="center" vertical="center" wrapText="1"/>
    </xf>
    <xf numFmtId="170" fontId="5" fillId="0" borderId="0" xfId="0" applyNumberFormat="1" applyFont="1"/>
    <xf numFmtId="0" fontId="5" fillId="4" borderId="0" xfId="0" applyFont="1" applyFill="1"/>
    <xf numFmtId="0" fontId="7" fillId="4" borderId="21" xfId="0" applyFont="1" applyFill="1" applyBorder="1" applyAlignment="1">
      <alignment horizontal="left" vertical="distributed"/>
    </xf>
    <xf numFmtId="0" fontId="4" fillId="10" borderId="21" xfId="0" applyFont="1" applyFill="1" applyBorder="1" applyAlignment="1">
      <alignment horizontal="left" wrapText="1"/>
    </xf>
    <xf numFmtId="0" fontId="4" fillId="1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distributed"/>
    </xf>
    <xf numFmtId="0" fontId="4" fillId="9" borderId="21" xfId="0" applyFont="1" applyFill="1" applyBorder="1" applyAlignment="1">
      <alignment horizontal="center" vertical="top" wrapText="1"/>
    </xf>
    <xf numFmtId="7" fontId="7" fillId="4" borderId="12" xfId="1" applyNumberFormat="1" applyFont="1" applyFill="1" applyBorder="1" applyAlignment="1">
      <alignment horizontal="right" vertical="center" wrapText="1"/>
    </xf>
    <xf numFmtId="9" fontId="7" fillId="4" borderId="12" xfId="0" applyNumberFormat="1" applyFont="1" applyFill="1" applyBorder="1" applyAlignment="1">
      <alignment horizontal="center" vertical="center" wrapText="1"/>
    </xf>
    <xf numFmtId="7" fontId="7" fillId="4" borderId="12" xfId="1" applyNumberFormat="1" applyFont="1" applyFill="1" applyBorder="1" applyAlignment="1">
      <alignment horizontal="center" vertical="center" wrapText="1"/>
    </xf>
    <xf numFmtId="7" fontId="7" fillId="4" borderId="30" xfId="1" applyNumberFormat="1" applyFont="1" applyFill="1" applyBorder="1" applyAlignment="1">
      <alignment horizontal="right" vertical="center" wrapText="1"/>
    </xf>
    <xf numFmtId="44" fontId="9" fillId="11" borderId="27" xfId="1" applyFont="1" applyFill="1" applyBorder="1" applyAlignment="1">
      <alignment horizontal="center" vertical="center" wrapText="1"/>
    </xf>
    <xf numFmtId="7" fontId="7" fillId="3" borderId="27" xfId="1" applyNumberFormat="1" applyFont="1" applyFill="1" applyBorder="1" applyAlignment="1">
      <alignment vertical="center" wrapText="1"/>
    </xf>
    <xf numFmtId="44" fontId="5" fillId="4" borderId="21" xfId="2" applyFont="1" applyFill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44" fontId="0" fillId="0" borderId="0" xfId="1" applyFont="1"/>
    <xf numFmtId="0" fontId="10" fillId="4" borderId="21" xfId="0" applyFont="1" applyFill="1" applyBorder="1" applyAlignment="1">
      <alignment horizontal="center"/>
    </xf>
    <xf numFmtId="44" fontId="5" fillId="0" borderId="21" xfId="1" applyFont="1" applyBorder="1"/>
    <xf numFmtId="44" fontId="2" fillId="4" borderId="21" xfId="1" applyFont="1" applyFill="1" applyBorder="1" applyAlignment="1">
      <alignment horizontal="right" vertical="center" wrapText="1"/>
    </xf>
    <xf numFmtId="9" fontId="2" fillId="4" borderId="21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vertical="top" wrapText="1"/>
    </xf>
    <xf numFmtId="171" fontId="2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center" vertical="center"/>
    </xf>
    <xf numFmtId="44" fontId="5" fillId="4" borderId="21" xfId="1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right" vertical="center" wrapText="1"/>
    </xf>
    <xf numFmtId="44" fontId="5" fillId="3" borderId="27" xfId="1" applyFont="1" applyFill="1" applyBorder="1" applyAlignment="1">
      <alignment vertical="center" wrapText="1"/>
    </xf>
    <xf numFmtId="44" fontId="5" fillId="3" borderId="28" xfId="1" applyFont="1" applyFill="1" applyBorder="1" applyAlignment="1">
      <alignment vertical="center" wrapText="1"/>
    </xf>
    <xf numFmtId="2" fontId="5" fillId="4" borderId="21" xfId="1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4" fontId="6" fillId="11" borderId="27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/>
    </xf>
    <xf numFmtId="44" fontId="5" fillId="4" borderId="8" xfId="16" applyFont="1" applyFill="1" applyBorder="1" applyAlignment="1">
      <alignment horizontal="center" vertical="center" wrapText="1"/>
    </xf>
    <xf numFmtId="9" fontId="5" fillId="4" borderId="8" xfId="6" applyFont="1" applyFill="1" applyBorder="1" applyAlignment="1">
      <alignment horizontal="center" vertical="center" wrapText="1"/>
    </xf>
    <xf numFmtId="9" fontId="5" fillId="4" borderId="21" xfId="6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7" fillId="0" borderId="21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 wrapText="1"/>
    </xf>
    <xf numFmtId="164" fontId="7" fillId="0" borderId="21" xfId="3" applyNumberFormat="1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left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13" fillId="4" borderId="21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  <xf numFmtId="44" fontId="5" fillId="4" borderId="21" xfId="1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7" fillId="4" borderId="21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right" vertical="center" wrapText="1"/>
    </xf>
    <xf numFmtId="44" fontId="8" fillId="4" borderId="21" xfId="1" applyFont="1" applyFill="1" applyBorder="1" applyAlignment="1">
      <alignment horizontal="center" vertical="center" wrapText="1"/>
    </xf>
    <xf numFmtId="9" fontId="8" fillId="4" borderId="21" xfId="0" applyNumberFormat="1" applyFont="1" applyFill="1" applyBorder="1" applyAlignment="1">
      <alignment horizontal="center" vertical="center" wrapText="1"/>
    </xf>
    <xf numFmtId="164" fontId="7" fillId="4" borderId="21" xfId="1" applyNumberFormat="1" applyFont="1" applyFill="1" applyBorder="1" applyAlignment="1">
      <alignment horizontal="right" vertical="center" wrapText="1"/>
    </xf>
    <xf numFmtId="164" fontId="5" fillId="4" borderId="21" xfId="0" applyNumberFormat="1" applyFont="1" applyFill="1" applyBorder="1" applyAlignment="1">
      <alignment horizontal="right" vertical="center" wrapText="1"/>
    </xf>
    <xf numFmtId="49" fontId="5" fillId="0" borderId="21" xfId="4" applyNumberFormat="1" applyFont="1" applyFill="1" applyBorder="1" applyAlignment="1">
      <alignment horizontal="center" vertical="center" wrapText="1"/>
    </xf>
    <xf numFmtId="44" fontId="4" fillId="3" borderId="27" xfId="15" applyFont="1" applyFill="1" applyBorder="1" applyAlignment="1">
      <alignment horizontal="center" vertical="center" wrapText="1"/>
    </xf>
    <xf numFmtId="166" fontId="20" fillId="20" borderId="46" xfId="9" applyFont="1" applyFill="1" applyBorder="1" applyAlignment="1" applyProtection="1">
      <alignment horizontal="center" vertical="center" wrapText="1"/>
    </xf>
    <xf numFmtId="0" fontId="20" fillId="0" borderId="47" xfId="25" applyFont="1" applyFill="1" applyBorder="1" applyAlignment="1" applyProtection="1">
      <alignment horizontal="center" vertical="center" wrapText="1"/>
    </xf>
    <xf numFmtId="0" fontId="20" fillId="5" borderId="47" xfId="25" applyFont="1" applyFill="1" applyBorder="1" applyAlignment="1" applyProtection="1">
      <alignment horizontal="left" vertical="center" wrapText="1"/>
    </xf>
    <xf numFmtId="0" fontId="20" fillId="5" borderId="47" xfId="25" applyFont="1" applyFill="1" applyBorder="1" applyAlignment="1" applyProtection="1">
      <alignment horizontal="center" vertical="center" wrapText="1"/>
    </xf>
    <xf numFmtId="0" fontId="20" fillId="5" borderId="46" xfId="25" applyFont="1" applyFill="1" applyBorder="1" applyAlignment="1" applyProtection="1">
      <alignment horizontal="left" vertical="center" wrapText="1"/>
    </xf>
    <xf numFmtId="0" fontId="20" fillId="0" borderId="46" xfId="25" applyFont="1" applyFill="1" applyBorder="1" applyAlignment="1" applyProtection="1">
      <alignment horizontal="center" vertical="center" wrapText="1"/>
    </xf>
    <xf numFmtId="0" fontId="20" fillId="5" borderId="46" xfId="25" applyFont="1" applyFill="1" applyBorder="1" applyAlignment="1" applyProtection="1">
      <alignment horizontal="center" vertical="center" wrapText="1"/>
    </xf>
    <xf numFmtId="0" fontId="21" fillId="20" borderId="47" xfId="25" applyFont="1" applyFill="1" applyBorder="1" applyAlignment="1" applyProtection="1">
      <alignment horizontal="center" vertical="center" wrapText="1"/>
    </xf>
    <xf numFmtId="172" fontId="21" fillId="6" borderId="47" xfId="25" applyNumberFormat="1" applyFont="1" applyFill="1" applyBorder="1" applyAlignment="1" applyProtection="1">
      <alignment horizontal="center" vertical="center" wrapText="1"/>
    </xf>
    <xf numFmtId="172" fontId="21" fillId="6" borderId="47" xfId="8" applyNumberFormat="1" applyFont="1" applyFill="1" applyBorder="1" applyAlignment="1" applyProtection="1">
      <alignment horizontal="center" vertical="center" wrapText="1"/>
    </xf>
    <xf numFmtId="44" fontId="2" fillId="3" borderId="27" xfId="17" applyFont="1" applyFill="1" applyBorder="1" applyAlignment="1">
      <alignment vertical="center" wrapText="1"/>
    </xf>
    <xf numFmtId="44" fontId="2" fillId="3" borderId="28" xfId="17" applyFont="1" applyFill="1" applyBorder="1" applyAlignment="1">
      <alignment vertical="center" wrapText="1"/>
    </xf>
    <xf numFmtId="44" fontId="2" fillId="4" borderId="21" xfId="1" applyFont="1" applyFill="1" applyBorder="1" applyAlignment="1">
      <alignment horizontal="center" vertical="center" wrapText="1"/>
    </xf>
    <xf numFmtId="168" fontId="2" fillId="4" borderId="21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170" fontId="2" fillId="3" borderId="27" xfId="15" applyNumberFormat="1" applyFont="1" applyFill="1" applyBorder="1" applyAlignment="1">
      <alignment vertical="center" wrapText="1"/>
    </xf>
    <xf numFmtId="170" fontId="3" fillId="11" borderId="27" xfId="0" applyNumberFormat="1" applyFont="1" applyFill="1" applyBorder="1" applyAlignment="1">
      <alignment vertical="center" wrapText="1"/>
    </xf>
    <xf numFmtId="170" fontId="2" fillId="3" borderId="28" xfId="15" applyNumberFormat="1" applyFont="1" applyFill="1" applyBorder="1" applyAlignment="1">
      <alignment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44" fontId="5" fillId="4" borderId="21" xfId="1" applyNumberFormat="1" applyFont="1" applyFill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 vertical="center" wrapText="1"/>
    </xf>
    <xf numFmtId="166" fontId="20" fillId="0" borderId="47" xfId="9" applyFont="1" applyFill="1" applyBorder="1" applyAlignment="1" applyProtection="1">
      <alignment horizontal="center" vertical="center" wrapText="1"/>
    </xf>
    <xf numFmtId="166" fontId="20" fillId="5" borderId="47" xfId="9" applyFont="1" applyFill="1" applyBorder="1" applyAlignment="1" applyProtection="1">
      <alignment horizontal="center" vertical="center" wrapText="1"/>
    </xf>
    <xf numFmtId="166" fontId="4" fillId="0" borderId="47" xfId="9" applyFont="1" applyFill="1" applyBorder="1" applyAlignment="1" applyProtection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4" borderId="21" xfId="0" applyFont="1" applyFill="1" applyBorder="1" applyAlignment="1">
      <alignment horizontal="left" vertical="center" wrapText="1"/>
    </xf>
    <xf numFmtId="44" fontId="9" fillId="4" borderId="21" xfId="1" applyFont="1" applyFill="1" applyBorder="1" applyAlignment="1">
      <alignment horizontal="right" vertical="center" wrapText="1"/>
    </xf>
    <xf numFmtId="44" fontId="9" fillId="4" borderId="12" xfId="1" applyFont="1" applyFill="1" applyBorder="1" applyAlignment="1">
      <alignment horizontal="right" vertical="center" wrapText="1"/>
    </xf>
    <xf numFmtId="9" fontId="9" fillId="4" borderId="12" xfId="6" applyFont="1" applyFill="1" applyBorder="1" applyAlignment="1">
      <alignment horizontal="center" vertical="center"/>
    </xf>
    <xf numFmtId="44" fontId="9" fillId="4" borderId="30" xfId="1" applyFont="1" applyFill="1" applyBorder="1" applyAlignment="1">
      <alignment horizontal="righ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4" borderId="21" xfId="0" applyFont="1" applyFill="1" applyBorder="1" applyAlignment="1">
      <alignment horizontal="left" vertical="center" wrapText="1"/>
    </xf>
    <xf numFmtId="44" fontId="7" fillId="4" borderId="21" xfId="1" applyFont="1" applyFill="1" applyBorder="1" applyAlignment="1">
      <alignment horizontal="right" vertical="center" wrapText="1"/>
    </xf>
    <xf numFmtId="0" fontId="7" fillId="11" borderId="17" xfId="0" applyFont="1" applyFill="1" applyBorder="1" applyAlignment="1">
      <alignment horizontal="center" vertical="center" wrapText="1"/>
    </xf>
    <xf numFmtId="44" fontId="7" fillId="3" borderId="18" xfId="1" applyFont="1" applyFill="1" applyBorder="1" applyAlignment="1">
      <alignment horizontal="right" vertical="center" wrapText="1"/>
    </xf>
    <xf numFmtId="44" fontId="7" fillId="7" borderId="20" xfId="1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166" fontId="21" fillId="20" borderId="47" xfId="9" applyFont="1" applyFill="1" applyBorder="1" applyAlignment="1" applyProtection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44" fontId="15" fillId="0" borderId="21" xfId="1" applyFont="1" applyBorder="1"/>
    <xf numFmtId="44" fontId="53" fillId="19" borderId="21" xfId="0" applyNumberFormat="1" applyFont="1" applyFill="1" applyBorder="1"/>
    <xf numFmtId="0" fontId="15" fillId="0" borderId="0" xfId="0" applyFont="1"/>
    <xf numFmtId="0" fontId="7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top" wrapText="1"/>
    </xf>
    <xf numFmtId="44" fontId="5" fillId="4" borderId="8" xfId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 wrapText="1"/>
    </xf>
    <xf numFmtId="44" fontId="7" fillId="4" borderId="21" xfId="1" applyFont="1" applyFill="1" applyBorder="1" applyAlignment="1">
      <alignment horizontal="center" vertical="center" wrapText="1"/>
    </xf>
    <xf numFmtId="44" fontId="5" fillId="4" borderId="24" xfId="1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/>
    </xf>
    <xf numFmtId="44" fontId="5" fillId="4" borderId="21" xfId="0" applyNumberFormat="1" applyFont="1" applyFill="1" applyBorder="1"/>
    <xf numFmtId="0" fontId="8" fillId="19" borderId="21" xfId="4" applyNumberFormat="1" applyFont="1" applyFill="1" applyBorder="1" applyAlignment="1">
      <alignment horizontal="center" vertical="center" wrapText="1"/>
    </xf>
    <xf numFmtId="44" fontId="8" fillId="4" borderId="21" xfId="16" applyFont="1" applyFill="1" applyBorder="1"/>
    <xf numFmtId="44" fontId="8" fillId="4" borderId="21" xfId="16" applyFont="1" applyFill="1" applyBorder="1" applyAlignment="1">
      <alignment horizontal="right" vertical="center" wrapText="1"/>
    </xf>
    <xf numFmtId="44" fontId="8" fillId="4" borderId="21" xfId="2" applyFont="1" applyFill="1" applyBorder="1" applyAlignment="1">
      <alignment horizontal="right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44" fontId="7" fillId="4" borderId="21" xfId="2" applyFont="1" applyFill="1" applyBorder="1" applyAlignment="1">
      <alignment horizontal="center" vertical="center" wrapText="1"/>
    </xf>
    <xf numFmtId="0" fontId="5" fillId="19" borderId="21" xfId="0" applyNumberFormat="1" applyFont="1" applyFill="1" applyBorder="1" applyAlignment="1">
      <alignment horizontal="center" vertical="top" wrapText="1"/>
    </xf>
    <xf numFmtId="44" fontId="4" fillId="4" borderId="8" xfId="15" applyFont="1" applyFill="1" applyBorder="1" applyAlignment="1">
      <alignment horizontal="center" vertical="center" wrapText="1"/>
    </xf>
    <xf numFmtId="44" fontId="4" fillId="4" borderId="21" xfId="15" applyFont="1" applyFill="1" applyBorder="1" applyAlignment="1">
      <alignment horizontal="center" vertical="center" wrapText="1"/>
    </xf>
    <xf numFmtId="9" fontId="4" fillId="4" borderId="21" xfId="0" applyNumberFormat="1" applyFont="1" applyFill="1" applyBorder="1" applyAlignment="1">
      <alignment horizontal="center" vertical="center" wrapText="1"/>
    </xf>
    <xf numFmtId="0" fontId="20" fillId="23" borderId="47" xfId="25" applyFont="1" applyFill="1" applyBorder="1" applyAlignment="1" applyProtection="1">
      <alignment horizontal="center" vertical="center" wrapText="1"/>
    </xf>
    <xf numFmtId="0" fontId="20" fillId="23" borderId="46" xfId="25" applyFont="1" applyFill="1" applyBorder="1" applyAlignment="1" applyProtection="1">
      <alignment horizontal="center" vertical="center" wrapText="1"/>
    </xf>
    <xf numFmtId="172" fontId="20" fillId="24" borderId="47" xfId="25" applyNumberFormat="1" applyFont="1" applyFill="1" applyBorder="1" applyAlignment="1" applyProtection="1">
      <alignment horizontal="center" vertical="center" wrapText="1"/>
    </xf>
    <xf numFmtId="173" fontId="20" fillId="24" borderId="47" xfId="25" applyNumberFormat="1" applyFont="1" applyFill="1" applyBorder="1" applyAlignment="1" applyProtection="1">
      <alignment horizontal="center" vertical="center" wrapText="1"/>
    </xf>
    <xf numFmtId="172" fontId="20" fillId="24" borderId="47" xfId="8" applyNumberFormat="1" applyFont="1" applyFill="1" applyBorder="1" applyAlignment="1" applyProtection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4" fontId="5" fillId="4" borderId="54" xfId="0" applyNumberFormat="1" applyFont="1" applyFill="1" applyBorder="1" applyAlignment="1">
      <alignment horizontal="center" vertical="center" wrapText="1"/>
    </xf>
    <xf numFmtId="9" fontId="5" fillId="4" borderId="54" xfId="0" applyNumberFormat="1" applyFont="1" applyFill="1" applyBorder="1" applyAlignment="1">
      <alignment horizontal="center" vertical="center" wrapText="1"/>
    </xf>
    <xf numFmtId="4" fontId="5" fillId="4" borderId="55" xfId="0" applyNumberFormat="1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9" fontId="5" fillId="4" borderId="21" xfId="1" applyNumberFormat="1" applyFont="1" applyFill="1" applyBorder="1" applyAlignment="1">
      <alignment horizontal="center" vertical="center" wrapText="1"/>
    </xf>
    <xf numFmtId="44" fontId="5" fillId="4" borderId="27" xfId="1" applyFont="1" applyFill="1" applyBorder="1" applyAlignment="1">
      <alignment horizontal="center" vertical="center" wrapText="1"/>
    </xf>
    <xf numFmtId="44" fontId="8" fillId="4" borderId="21" xfId="15" applyFont="1" applyFill="1" applyBorder="1" applyAlignment="1">
      <alignment horizontal="center" vertical="center" wrapText="1"/>
    </xf>
    <xf numFmtId="9" fontId="8" fillId="4" borderId="21" xfId="6" applyFont="1" applyFill="1" applyBorder="1" applyAlignment="1">
      <alignment horizontal="center" vertical="center" wrapText="1"/>
    </xf>
    <xf numFmtId="44" fontId="8" fillId="4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170" fontId="4" fillId="10" borderId="21" xfId="0" applyNumberFormat="1" applyFont="1" applyFill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70" fontId="4" fillId="10" borderId="21" xfId="1" applyNumberFormat="1" applyFont="1" applyFill="1" applyBorder="1" applyAlignment="1" applyProtection="1">
      <alignment horizontal="center" vertical="center" wrapText="1"/>
    </xf>
    <xf numFmtId="9" fontId="29" fillId="10" borderId="21" xfId="0" applyNumberFormat="1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1" xfId="19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/>
    </xf>
    <xf numFmtId="0" fontId="2" fillId="19" borderId="21" xfId="24" applyFont="1" applyFill="1" applyBorder="1" applyAlignment="1">
      <alignment horizontal="center" vertical="center"/>
    </xf>
    <xf numFmtId="49" fontId="7" fillId="19" borderId="8" xfId="0" applyNumberFormat="1" applyFont="1" applyFill="1" applyBorder="1" applyAlignment="1">
      <alignment horizontal="center" vertical="top" wrapText="1"/>
    </xf>
    <xf numFmtId="0" fontId="5" fillId="19" borderId="21" xfId="0" applyFont="1" applyFill="1" applyBorder="1" applyAlignment="1">
      <alignment horizontal="center" vertical="top" wrapText="1"/>
    </xf>
    <xf numFmtId="49" fontId="7" fillId="19" borderId="21" xfId="0" applyNumberFormat="1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top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49" fontId="7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/>
    </xf>
    <xf numFmtId="0" fontId="8" fillId="19" borderId="32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5" fillId="19" borderId="8" xfId="3" applyFont="1" applyFill="1" applyBorder="1" applyAlignment="1">
      <alignment horizontal="center" vertical="center" wrapText="1"/>
    </xf>
    <xf numFmtId="0" fontId="5" fillId="19" borderId="21" xfId="3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 vertical="center" wrapText="1"/>
    </xf>
    <xf numFmtId="0" fontId="29" fillId="19" borderId="21" xfId="3" applyFont="1" applyFill="1" applyBorder="1" applyAlignment="1">
      <alignment horizontal="center" vertical="center" wrapText="1"/>
    </xf>
    <xf numFmtId="0" fontId="29" fillId="19" borderId="32" xfId="3" applyFont="1" applyFill="1" applyBorder="1" applyAlignment="1">
      <alignment horizontal="center" vertical="center" wrapText="1"/>
    </xf>
    <xf numFmtId="1" fontId="8" fillId="19" borderId="8" xfId="0" applyNumberFormat="1" applyFont="1" applyFill="1" applyBorder="1" applyAlignment="1">
      <alignment horizontal="center"/>
    </xf>
    <xf numFmtId="1" fontId="8" fillId="19" borderId="21" xfId="0" applyNumberFormat="1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5" fillId="19" borderId="21" xfId="4" applyNumberFormat="1" applyFont="1" applyFill="1" applyBorder="1" applyAlignment="1">
      <alignment horizontal="center" vertical="center" wrapText="1"/>
    </xf>
    <xf numFmtId="0" fontId="48" fillId="4" borderId="21" xfId="1" applyNumberFormat="1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166" fontId="20" fillId="26" borderId="47" xfId="9" applyFont="1" applyFill="1" applyBorder="1" applyAlignment="1" applyProtection="1">
      <alignment horizontal="center" vertical="center" wrapText="1"/>
    </xf>
    <xf numFmtId="166" fontId="20" fillId="23" borderId="47" xfId="9" applyFont="1" applyFill="1" applyBorder="1" applyAlignment="1" applyProtection="1">
      <alignment horizontal="center" vertical="center" wrapText="1"/>
    </xf>
    <xf numFmtId="165" fontId="20" fillId="24" borderId="47" xfId="8" applyFont="1" applyFill="1" applyBorder="1" applyAlignment="1" applyProtection="1">
      <alignment horizontal="center" vertical="center" wrapText="1"/>
    </xf>
    <xf numFmtId="174" fontId="20" fillId="24" borderId="47" xfId="8" applyNumberFormat="1" applyFont="1" applyFill="1" applyBorder="1" applyAlignment="1" applyProtection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5" fillId="4" borderId="8" xfId="0" quotePrefix="1" applyFont="1" applyFill="1" applyBorder="1" applyAlignment="1">
      <alignment wrapText="1"/>
    </xf>
    <xf numFmtId="0" fontId="5" fillId="4" borderId="8" xfId="0" quotePrefix="1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 vertical="center" wrapText="1"/>
    </xf>
    <xf numFmtId="2" fontId="7" fillId="4" borderId="21" xfId="1" applyNumberFormat="1" applyFont="1" applyFill="1" applyBorder="1" applyAlignment="1">
      <alignment horizontal="center" vertical="center"/>
    </xf>
    <xf numFmtId="0" fontId="5" fillId="4" borderId="21" xfId="0" quotePrefix="1" applyFont="1" applyFill="1" applyBorder="1" applyAlignment="1">
      <alignment wrapText="1"/>
    </xf>
    <xf numFmtId="0" fontId="5" fillId="4" borderId="21" xfId="0" quotePrefix="1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wrapText="1"/>
    </xf>
    <xf numFmtId="0" fontId="4" fillId="19" borderId="21" xfId="3" applyFont="1" applyFill="1" applyBorder="1" applyAlignment="1">
      <alignment horizontal="center" vertical="center" wrapText="1"/>
    </xf>
    <xf numFmtId="0" fontId="8" fillId="19" borderId="21" xfId="3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4" fillId="4" borderId="21" xfId="1" applyNumberFormat="1" applyFont="1" applyFill="1" applyBorder="1" applyAlignment="1">
      <alignment horizontal="center" vertical="center"/>
    </xf>
    <xf numFmtId="44" fontId="54" fillId="3" borderId="28" xfId="1" applyFont="1" applyFill="1" applyBorder="1" applyAlignment="1">
      <alignment vertical="center" wrapText="1"/>
    </xf>
    <xf numFmtId="9" fontId="5" fillId="0" borderId="0" xfId="6" applyFont="1"/>
    <xf numFmtId="44" fontId="5" fillId="0" borderId="0" xfId="0" applyNumberFormat="1" applyFont="1"/>
    <xf numFmtId="44" fontId="5" fillId="0" borderId="0" xfId="1" applyFont="1"/>
    <xf numFmtId="9" fontId="5" fillId="4" borderId="0" xfId="6" applyFont="1" applyFill="1"/>
    <xf numFmtId="44" fontId="5" fillId="4" borderId="0" xfId="0" applyNumberFormat="1" applyFont="1" applyFill="1"/>
    <xf numFmtId="0" fontId="7" fillId="0" borderId="21" xfId="0" applyFont="1" applyBorder="1" applyAlignment="1">
      <alignment vertical="top" wrapText="1"/>
    </xf>
    <xf numFmtId="0" fontId="8" fillId="4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0" fontId="56" fillId="0" borderId="21" xfId="0" applyFont="1" applyBorder="1" applyAlignment="1">
      <alignment horizontal="center"/>
    </xf>
    <xf numFmtId="44" fontId="8" fillId="3" borderId="27" xfId="16" applyFont="1" applyFill="1" applyBorder="1" applyAlignment="1">
      <alignment vertical="center" wrapText="1"/>
    </xf>
    <xf numFmtId="44" fontId="28" fillId="3" borderId="28" xfId="16" applyFont="1" applyFill="1" applyBorder="1" applyAlignment="1">
      <alignment vertical="center" wrapText="1"/>
    </xf>
    <xf numFmtId="0" fontId="57" fillId="0" borderId="0" xfId="0" applyFont="1"/>
    <xf numFmtId="44" fontId="5" fillId="3" borderId="27" xfId="15" applyFont="1" applyFill="1" applyBorder="1" applyAlignment="1">
      <alignment vertical="center" wrapText="1"/>
    </xf>
    <xf numFmtId="44" fontId="5" fillId="3" borderId="28" xfId="15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/>
    </xf>
    <xf numFmtId="0" fontId="49" fillId="0" borderId="21" xfId="0" applyFont="1" applyBorder="1"/>
    <xf numFmtId="0" fontId="49" fillId="0" borderId="21" xfId="0" applyFont="1" applyBorder="1" applyAlignment="1">
      <alignment horizontal="center"/>
    </xf>
    <xf numFmtId="44" fontId="4" fillId="3" borderId="28" xfId="15" applyFont="1" applyFill="1" applyBorder="1" applyAlignment="1">
      <alignment horizontal="center" vertical="center" wrapText="1"/>
    </xf>
    <xf numFmtId="44" fontId="24" fillId="0" borderId="0" xfId="0" applyNumberFormat="1" applyFont="1"/>
    <xf numFmtId="166" fontId="20" fillId="0" borderId="0" xfId="9" applyFont="1" applyFill="1" applyAlignment="1" applyProtection="1"/>
    <xf numFmtId="166" fontId="58" fillId="0" borderId="0" xfId="9" applyFont="1" applyFill="1" applyAlignment="1" applyProtection="1"/>
    <xf numFmtId="0" fontId="48" fillId="0" borderId="0" xfId="0" applyFont="1" applyAlignment="1">
      <alignment wrapText="1"/>
    </xf>
    <xf numFmtId="44" fontId="3" fillId="3" borderId="27" xfId="15" applyFont="1" applyFill="1" applyBorder="1" applyAlignment="1">
      <alignment vertical="center" wrapText="1"/>
    </xf>
    <xf numFmtId="44" fontId="3" fillId="3" borderId="28" xfId="15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20" fillId="18" borderId="0" xfId="0" applyFont="1" applyFill="1" applyBorder="1" applyAlignment="1">
      <alignment vertical="center" wrapText="1"/>
    </xf>
    <xf numFmtId="0" fontId="20" fillId="18" borderId="21" xfId="0" applyFont="1" applyFill="1" applyBorder="1" applyAlignment="1">
      <alignment vertical="center" wrapText="1"/>
    </xf>
    <xf numFmtId="0" fontId="4" fillId="18" borderId="21" xfId="0" applyFont="1" applyFill="1" applyBorder="1" applyAlignment="1">
      <alignment vertical="center" wrapText="1"/>
    </xf>
    <xf numFmtId="0" fontId="4" fillId="0" borderId="38" xfId="0" applyFont="1" applyBorder="1" applyAlignment="1" applyProtection="1">
      <alignment vertical="center" wrapText="1"/>
    </xf>
    <xf numFmtId="0" fontId="20" fillId="0" borderId="21" xfId="0" applyFont="1" applyBorder="1" applyAlignment="1" applyProtection="1">
      <alignment wrapText="1"/>
    </xf>
    <xf numFmtId="0" fontId="4" fillId="0" borderId="32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44" fontId="8" fillId="3" borderId="27" xfId="15" applyFont="1" applyFill="1" applyBorder="1" applyAlignment="1">
      <alignment vertical="center" wrapText="1"/>
    </xf>
    <xf numFmtId="44" fontId="8" fillId="3" borderId="28" xfId="15" applyFont="1" applyFill="1" applyBorder="1" applyAlignment="1">
      <alignment vertical="center" wrapText="1"/>
    </xf>
    <xf numFmtId="44" fontId="2" fillId="3" borderId="27" xfId="15" applyFont="1" applyFill="1" applyBorder="1" applyAlignment="1">
      <alignment vertical="center" wrapText="1"/>
    </xf>
    <xf numFmtId="44" fontId="2" fillId="3" borderId="28" xfId="15" applyFont="1" applyFill="1" applyBorder="1" applyAlignment="1">
      <alignment vertical="center" wrapText="1"/>
    </xf>
    <xf numFmtId="44" fontId="2" fillId="3" borderId="10" xfId="15" applyFont="1" applyFill="1" applyBorder="1" applyAlignment="1">
      <alignment vertical="center" wrapText="1"/>
    </xf>
    <xf numFmtId="44" fontId="20" fillId="6" borderId="47" xfId="15" applyFont="1" applyFill="1" applyBorder="1" applyAlignment="1" applyProtection="1">
      <alignment vertical="center" wrapText="1"/>
    </xf>
    <xf numFmtId="165" fontId="20" fillId="0" borderId="0" xfId="9" applyNumberFormat="1" applyFont="1" applyFill="1" applyAlignment="1" applyProtection="1"/>
    <xf numFmtId="0" fontId="2" fillId="2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50" fillId="4" borderId="21" xfId="1" applyFont="1" applyFill="1" applyBorder="1"/>
    <xf numFmtId="44" fontId="51" fillId="4" borderId="21" xfId="1" applyFont="1" applyFill="1" applyBorder="1" applyAlignment="1">
      <alignment horizontal="center" vertical="center" wrapText="1"/>
    </xf>
    <xf numFmtId="9" fontId="51" fillId="4" borderId="21" xfId="1" applyNumberFormat="1" applyFont="1" applyFill="1" applyBorder="1" applyAlignment="1">
      <alignment horizontal="center"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4" fontId="2" fillId="2" borderId="27" xfId="15" applyFont="1" applyFill="1" applyBorder="1" applyAlignment="1">
      <alignment vertical="center" wrapText="1"/>
    </xf>
    <xf numFmtId="44" fontId="2" fillId="2" borderId="28" xfId="15" applyFont="1" applyFill="1" applyBorder="1" applyAlignment="1">
      <alignment vertical="center" wrapText="1"/>
    </xf>
    <xf numFmtId="0" fontId="30" fillId="0" borderId="0" xfId="0" applyFont="1"/>
    <xf numFmtId="44" fontId="5" fillId="3" borderId="27" xfId="1" applyFont="1" applyFill="1" applyBorder="1" applyAlignment="1">
      <alignment horizontal="right" vertical="center" wrapText="1"/>
    </xf>
    <xf numFmtId="44" fontId="5" fillId="22" borderId="28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21" xfId="0" quotePrefix="1" applyFont="1" applyBorder="1" applyAlignment="1">
      <alignment vertical="top"/>
    </xf>
    <xf numFmtId="0" fontId="8" fillId="0" borderId="21" xfId="0" quotePrefix="1" applyFont="1" applyBorder="1" applyAlignment="1">
      <alignment horizontal="center" vertical="top"/>
    </xf>
    <xf numFmtId="169" fontId="8" fillId="0" borderId="21" xfId="0" applyNumberFormat="1" applyFont="1" applyBorder="1" applyAlignment="1">
      <alignment horizontal="center" vertical="top" wrapText="1"/>
    </xf>
    <xf numFmtId="1" fontId="8" fillId="19" borderId="21" xfId="0" applyNumberFormat="1" applyFont="1" applyFill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vertical="top" wrapText="1"/>
    </xf>
    <xf numFmtId="0" fontId="5" fillId="0" borderId="21" xfId="14" applyFont="1" applyFill="1" applyBorder="1" applyAlignment="1">
      <alignment horizontal="center" vertical="top" wrapText="1"/>
    </xf>
    <xf numFmtId="8" fontId="5" fillId="4" borderId="21" xfId="1" applyNumberFormat="1" applyFont="1" applyFill="1" applyBorder="1" applyAlignment="1">
      <alignment horizontal="right" vertical="top" wrapText="1"/>
    </xf>
    <xf numFmtId="44" fontId="5" fillId="4" borderId="21" xfId="1" applyFont="1" applyFill="1" applyBorder="1" applyAlignment="1">
      <alignment horizontal="right" vertical="top" wrapText="1"/>
    </xf>
    <xf numFmtId="9" fontId="5" fillId="4" borderId="21" xfId="6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1" xfId="14" applyFont="1" applyFill="1" applyBorder="1" applyAlignment="1">
      <alignment vertical="top" wrapText="1"/>
    </xf>
    <xf numFmtId="0" fontId="5" fillId="4" borderId="21" xfId="14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49" fontId="5" fillId="0" borderId="21" xfId="14" applyNumberFormat="1" applyFont="1" applyFill="1" applyBorder="1" applyAlignment="1">
      <alignment vertical="top" wrapText="1"/>
    </xf>
    <xf numFmtId="49" fontId="5" fillId="4" borderId="21" xfId="14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vertical="top" wrapText="1"/>
    </xf>
    <xf numFmtId="49" fontId="5" fillId="4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5" fillId="4" borderId="21" xfId="0" applyNumberFormat="1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5" fillId="4" borderId="21" xfId="0" applyNumberFormat="1" applyFont="1" applyFill="1" applyBorder="1" applyAlignment="1">
      <alignment horizontal="center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0" fontId="7" fillId="4" borderId="21" xfId="0" applyFont="1" applyFill="1" applyBorder="1" applyAlignment="1">
      <alignment horizontal="center" vertical="top" wrapText="1"/>
    </xf>
    <xf numFmtId="44" fontId="5" fillId="0" borderId="0" xfId="0" applyNumberFormat="1" applyFont="1" applyAlignment="1">
      <alignment horizontal="center" vertical="top" wrapText="1"/>
    </xf>
    <xf numFmtId="0" fontId="7" fillId="0" borderId="21" xfId="14" applyFont="1" applyFill="1" applyBorder="1" applyAlignment="1">
      <alignment horizontal="center" vertical="top" wrapText="1"/>
    </xf>
    <xf numFmtId="49" fontId="7" fillId="4" borderId="21" xfId="0" applyNumberFormat="1" applyFont="1" applyFill="1" applyBorder="1" applyAlignment="1">
      <alignment vertical="top" wrapText="1"/>
    </xf>
    <xf numFmtId="49" fontId="7" fillId="4" borderId="21" xfId="0" applyNumberFormat="1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center" vertical="top" wrapText="1"/>
    </xf>
    <xf numFmtId="49" fontId="5" fillId="4" borderId="21" xfId="14" applyNumberFormat="1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21" xfId="3" applyFont="1" applyBorder="1" applyAlignment="1">
      <alignment horizontal="left" wrapText="1"/>
    </xf>
    <xf numFmtId="0" fontId="5" fillId="0" borderId="21" xfId="3" applyFont="1" applyFill="1" applyBorder="1" applyAlignment="1">
      <alignment horizontal="center" wrapText="1"/>
    </xf>
    <xf numFmtId="0" fontId="5" fillId="19" borderId="21" xfId="3" applyFont="1" applyFill="1" applyBorder="1" applyAlignment="1">
      <alignment horizontal="center" wrapText="1"/>
    </xf>
    <xf numFmtId="164" fontId="5" fillId="4" borderId="21" xfId="1" applyNumberFormat="1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center" wrapText="1"/>
    </xf>
    <xf numFmtId="0" fontId="7" fillId="19" borderId="21" xfId="3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left" wrapText="1"/>
    </xf>
    <xf numFmtId="0" fontId="7" fillId="19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164" fontId="7" fillId="4" borderId="21" xfId="1" applyNumberFormat="1" applyFont="1" applyFill="1" applyBorder="1" applyAlignment="1">
      <alignment horizontal="right" wrapText="1"/>
    </xf>
    <xf numFmtId="164" fontId="7" fillId="4" borderId="21" xfId="0" applyNumberFormat="1" applyFont="1" applyFill="1" applyBorder="1" applyAlignment="1">
      <alignment horizontal="right" wrapText="1"/>
    </xf>
    <xf numFmtId="0" fontId="5" fillId="4" borderId="21" xfId="3" applyFont="1" applyFill="1" applyBorder="1" applyAlignment="1">
      <alignment horizontal="left" wrapText="1"/>
    </xf>
    <xf numFmtId="0" fontId="8" fillId="0" borderId="21" xfId="3" applyFont="1" applyBorder="1" applyAlignment="1">
      <alignment wrapText="1"/>
    </xf>
    <xf numFmtId="0" fontId="8" fillId="0" borderId="21" xfId="3" applyFont="1" applyBorder="1" applyAlignment="1">
      <alignment horizontal="center" wrapText="1"/>
    </xf>
    <xf numFmtId="0" fontId="8" fillId="19" borderId="21" xfId="3" applyFont="1" applyFill="1" applyBorder="1" applyAlignment="1">
      <alignment horizontal="center" wrapText="1"/>
    </xf>
    <xf numFmtId="0" fontId="7" fillId="0" borderId="21" xfId="3" applyFont="1" applyFill="1" applyBorder="1" applyAlignment="1">
      <alignment horizontal="center" wrapText="1"/>
    </xf>
    <xf numFmtId="0" fontId="7" fillId="4" borderId="21" xfId="3" applyFont="1" applyFill="1" applyBorder="1" applyAlignment="1">
      <alignment wrapText="1"/>
    </xf>
    <xf numFmtId="0" fontId="7" fillId="4" borderId="21" xfId="3" applyFont="1" applyFill="1" applyBorder="1" applyAlignment="1">
      <alignment horizontal="center" wrapText="1"/>
    </xf>
    <xf numFmtId="0" fontId="5" fillId="4" borderId="21" xfId="3" applyFont="1" applyFill="1" applyBorder="1" applyAlignment="1">
      <alignment horizontal="left" vertical="center" wrapText="1"/>
    </xf>
    <xf numFmtId="0" fontId="5" fillId="19" borderId="32" xfId="3" applyFont="1" applyFill="1" applyBorder="1" applyAlignment="1">
      <alignment horizontal="center" wrapText="1"/>
    </xf>
    <xf numFmtId="0" fontId="5" fillId="0" borderId="21" xfId="3" applyFont="1" applyBorder="1" applyAlignment="1">
      <alignment wrapText="1"/>
    </xf>
    <xf numFmtId="0" fontId="5" fillId="0" borderId="21" xfId="3" applyFont="1" applyBorder="1" applyAlignment="1">
      <alignment horizontal="center" wrapText="1"/>
    </xf>
    <xf numFmtId="9" fontId="5" fillId="0" borderId="0" xfId="0" applyNumberFormat="1" applyFont="1" applyAlignment="1">
      <alignment wrapText="1"/>
    </xf>
    <xf numFmtId="166" fontId="20" fillId="0" borderId="0" xfId="9" applyFont="1" applyFill="1" applyAlignment="1" applyProtection="1">
      <alignment wrapText="1"/>
    </xf>
    <xf numFmtId="9" fontId="9" fillId="4" borderId="12" xfId="6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9" fontId="7" fillId="4" borderId="12" xfId="6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wrapText="1"/>
    </xf>
    <xf numFmtId="0" fontId="32" fillId="11" borderId="4" xfId="0" applyFont="1" applyFill="1" applyBorder="1" applyAlignment="1">
      <alignment horizontal="right" vertical="center"/>
    </xf>
    <xf numFmtId="0" fontId="32" fillId="11" borderId="22" xfId="0" applyFont="1" applyFill="1" applyBorder="1" applyAlignment="1">
      <alignment horizontal="right" vertical="center"/>
    </xf>
    <xf numFmtId="0" fontId="32" fillId="11" borderId="23" xfId="0" applyFont="1" applyFill="1" applyBorder="1" applyAlignment="1">
      <alignment horizontal="right" vertical="center"/>
    </xf>
    <xf numFmtId="0" fontId="32" fillId="11" borderId="3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19" borderId="21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4" fontId="6" fillId="11" borderId="19" xfId="1" applyFont="1" applyFill="1" applyBorder="1" applyAlignment="1">
      <alignment horizontal="right" vertical="center" wrapText="1"/>
    </xf>
    <xf numFmtId="44" fontId="6" fillId="11" borderId="17" xfId="1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1" fillId="20" borderId="48" xfId="25" applyFont="1" applyFill="1" applyBorder="1" applyAlignment="1" applyProtection="1">
      <alignment horizontal="center" vertical="center" wrapText="1"/>
    </xf>
    <xf numFmtId="0" fontId="21" fillId="20" borderId="50" xfId="25" applyFont="1" applyFill="1" applyBorder="1" applyAlignment="1" applyProtection="1">
      <alignment horizontal="center" vertical="center" wrapText="1"/>
    </xf>
    <xf numFmtId="0" fontId="21" fillId="20" borderId="49" xfId="25" applyFont="1" applyFill="1" applyBorder="1" applyAlignment="1" applyProtection="1">
      <alignment horizontal="center" vertical="center" wrapText="1"/>
    </xf>
    <xf numFmtId="0" fontId="6" fillId="20" borderId="51" xfId="0" applyFont="1" applyFill="1" applyBorder="1" applyAlignment="1">
      <alignment horizontal="center"/>
    </xf>
    <xf numFmtId="0" fontId="6" fillId="20" borderId="52" xfId="0" applyFont="1" applyFill="1" applyBorder="1" applyAlignment="1">
      <alignment horizontal="center"/>
    </xf>
    <xf numFmtId="0" fontId="6" fillId="20" borderId="5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/>
    </xf>
    <xf numFmtId="166" fontId="21" fillId="20" borderId="47" xfId="9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44" fontId="7" fillId="11" borderId="19" xfId="1" applyFont="1" applyFill="1" applyBorder="1" applyAlignment="1">
      <alignment horizontal="right" vertical="center" wrapText="1"/>
    </xf>
    <xf numFmtId="44" fontId="7" fillId="11" borderId="17" xfId="1" applyFont="1" applyFill="1" applyBorder="1" applyAlignment="1">
      <alignment horizontal="right" vertical="center" wrapText="1"/>
    </xf>
  </cellXfs>
  <cellStyles count="26">
    <cellStyle name="Dane wyjściowe 2" xfId="18"/>
    <cellStyle name="Excel Built-in Currency" xfId="8"/>
    <cellStyle name="Excel Built-in Normal" xfId="9"/>
    <cellStyle name="Excel Built-in Normal 1" xfId="25"/>
    <cellStyle name="Heading" xfId="10"/>
    <cellStyle name="Heading1" xfId="11"/>
    <cellStyle name="Hiperłącze 2" xfId="5"/>
    <cellStyle name="Hiperłącze 3" xfId="21"/>
    <cellStyle name="Normal_Sheet1" xfId="22"/>
    <cellStyle name="Normale 2" xfId="23"/>
    <cellStyle name="Normalny" xfId="0" builtinId="0"/>
    <cellStyle name="Normalny 2" xfId="7"/>
    <cellStyle name="Normalny 3" xfId="24"/>
    <cellStyle name="Normalny 4" xfId="4"/>
    <cellStyle name="Normalny 5" xfId="3"/>
    <cellStyle name="Normalny 6" xfId="14"/>
    <cellStyle name="Procentowy" xfId="6" builtinId="5"/>
    <cellStyle name="Result" xfId="12"/>
    <cellStyle name="Result2" xfId="13"/>
    <cellStyle name="Tekst objaśnienia" xfId="19" builtinId="53"/>
    <cellStyle name="Walutowy" xfId="1" builtinId="4"/>
    <cellStyle name="Walutowy 2" xfId="2"/>
    <cellStyle name="Walutowy 2 2" xfId="15"/>
    <cellStyle name="Walutowy 2 2 2" xfId="17"/>
    <cellStyle name="Walutowy 3" xfId="16"/>
    <cellStyle name="Walutowy 4" xfId="20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Normal="100" workbookViewId="0">
      <selection activeCell="D8" sqref="D8"/>
    </sheetView>
  </sheetViews>
  <sheetFormatPr defaultColWidth="9.140625" defaultRowHeight="15"/>
  <cols>
    <col min="1" max="1" width="6.140625" style="4" customWidth="1"/>
    <col min="2" max="2" width="27.5703125" style="4" customWidth="1"/>
    <col min="3" max="4" width="13.28515625" style="4" customWidth="1"/>
    <col min="5" max="5" width="12.7109375" style="4" bestFit="1" customWidth="1"/>
    <col min="6" max="6" width="14.7109375" style="4" customWidth="1"/>
    <col min="7" max="11" width="13.28515625" style="4" customWidth="1"/>
    <col min="12" max="16384" width="9.140625" style="4"/>
  </cols>
  <sheetData>
    <row r="1" spans="1:11" ht="30" customHeight="1">
      <c r="A1" s="639" t="s">
        <v>1446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24" customHeight="1" thickBot="1">
      <c r="A2" s="642" t="s">
        <v>1447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 ht="48">
      <c r="A3" s="51" t="s">
        <v>1448</v>
      </c>
      <c r="B3" s="52" t="s">
        <v>0</v>
      </c>
      <c r="C3" s="52" t="s">
        <v>1</v>
      </c>
      <c r="D3" s="52" t="s">
        <v>2</v>
      </c>
      <c r="E3" s="52" t="s">
        <v>1444</v>
      </c>
      <c r="F3" s="52" t="s">
        <v>3</v>
      </c>
      <c r="G3" s="52" t="s">
        <v>4</v>
      </c>
      <c r="H3" s="52" t="s">
        <v>5</v>
      </c>
      <c r="I3" s="52" t="s">
        <v>1445</v>
      </c>
      <c r="J3" s="52" t="s">
        <v>6</v>
      </c>
      <c r="K3" s="53" t="s">
        <v>7</v>
      </c>
    </row>
    <row r="4" spans="1:11" ht="15.75" thickBot="1">
      <c r="A4" s="54" t="s">
        <v>8</v>
      </c>
      <c r="B4" s="55" t="s">
        <v>9</v>
      </c>
      <c r="C4" s="55" t="s">
        <v>10</v>
      </c>
      <c r="D4" s="55" t="s">
        <v>11</v>
      </c>
      <c r="E4" s="55" t="s">
        <v>12</v>
      </c>
      <c r="F4" s="55" t="s">
        <v>13</v>
      </c>
      <c r="G4" s="55" t="s">
        <v>14</v>
      </c>
      <c r="H4" s="55" t="s">
        <v>15</v>
      </c>
      <c r="I4" s="55" t="s">
        <v>16</v>
      </c>
      <c r="J4" s="55" t="s">
        <v>17</v>
      </c>
      <c r="K4" s="56" t="s">
        <v>18</v>
      </c>
    </row>
    <row r="5" spans="1:11" ht="22.5">
      <c r="A5" s="45">
        <v>1</v>
      </c>
      <c r="B5" s="46" t="s">
        <v>1111</v>
      </c>
      <c r="C5" s="12" t="s">
        <v>1112</v>
      </c>
      <c r="D5" s="47" t="s">
        <v>500</v>
      </c>
      <c r="E5" s="48">
        <v>12</v>
      </c>
      <c r="F5" s="12" t="s">
        <v>1113</v>
      </c>
      <c r="G5" s="49">
        <v>967.5</v>
      </c>
      <c r="H5" s="49">
        <f>E5*G5</f>
        <v>11610</v>
      </c>
      <c r="I5" s="41">
        <v>0.23</v>
      </c>
      <c r="J5" s="50">
        <f>G5*1.23</f>
        <v>1190.0250000000001</v>
      </c>
      <c r="K5" s="162">
        <f>E5*G5*1.23</f>
        <v>14280.3</v>
      </c>
    </row>
    <row r="6" spans="1:11" ht="22.5">
      <c r="A6" s="42">
        <v>2</v>
      </c>
      <c r="B6" s="38" t="s">
        <v>1114</v>
      </c>
      <c r="C6" s="37" t="s">
        <v>1115</v>
      </c>
      <c r="D6" s="39" t="s">
        <v>500</v>
      </c>
      <c r="E6" s="22">
        <v>14</v>
      </c>
      <c r="F6" s="37" t="s">
        <v>1116</v>
      </c>
      <c r="G6" s="40">
        <v>1177.5</v>
      </c>
      <c r="H6" s="49">
        <f t="shared" ref="H6:H17" si="0">E6*G6</f>
        <v>16485</v>
      </c>
      <c r="I6" s="41">
        <v>0.23</v>
      </c>
      <c r="J6" s="50">
        <f t="shared" ref="J6:J17" si="1">G6*1.23</f>
        <v>1448.325</v>
      </c>
      <c r="K6" s="162">
        <f t="shared" ref="K6:K17" si="2">E6*G6*1.23</f>
        <v>20276.55</v>
      </c>
    </row>
    <row r="7" spans="1:11" ht="22.5">
      <c r="A7" s="42">
        <v>3</v>
      </c>
      <c r="B7" s="38" t="s">
        <v>1117</v>
      </c>
      <c r="C7" s="37" t="s">
        <v>843</v>
      </c>
      <c r="D7" s="39" t="s">
        <v>500</v>
      </c>
      <c r="E7" s="22">
        <v>10</v>
      </c>
      <c r="F7" s="37" t="s">
        <v>838</v>
      </c>
      <c r="G7" s="40">
        <v>468</v>
      </c>
      <c r="H7" s="49">
        <f t="shared" si="0"/>
        <v>4680</v>
      </c>
      <c r="I7" s="41">
        <v>0.23</v>
      </c>
      <c r="J7" s="50">
        <f t="shared" si="1"/>
        <v>575.64</v>
      </c>
      <c r="K7" s="162">
        <f t="shared" si="2"/>
        <v>5756.4</v>
      </c>
    </row>
    <row r="8" spans="1:11" ht="24">
      <c r="A8" s="42">
        <v>4</v>
      </c>
      <c r="B8" s="38" t="s">
        <v>1118</v>
      </c>
      <c r="C8" s="37" t="s">
        <v>1119</v>
      </c>
      <c r="D8" s="39" t="s">
        <v>500</v>
      </c>
      <c r="E8" s="22">
        <v>4</v>
      </c>
      <c r="F8" s="37" t="s">
        <v>1138</v>
      </c>
      <c r="G8" s="40">
        <v>583.5</v>
      </c>
      <c r="H8" s="49">
        <f t="shared" si="0"/>
        <v>2334</v>
      </c>
      <c r="I8" s="41">
        <v>0.23</v>
      </c>
      <c r="J8" s="50">
        <f t="shared" si="1"/>
        <v>717.70500000000004</v>
      </c>
      <c r="K8" s="162">
        <f t="shared" si="2"/>
        <v>2870.82</v>
      </c>
    </row>
    <row r="9" spans="1:11" ht="24">
      <c r="A9" s="42">
        <v>5</v>
      </c>
      <c r="B9" s="38" t="s">
        <v>1120</v>
      </c>
      <c r="C9" s="37" t="s">
        <v>1121</v>
      </c>
      <c r="D9" s="39" t="s">
        <v>500</v>
      </c>
      <c r="E9" s="22">
        <v>4</v>
      </c>
      <c r="F9" s="37" t="s">
        <v>1138</v>
      </c>
      <c r="G9" s="40">
        <v>271.5</v>
      </c>
      <c r="H9" s="49">
        <f t="shared" si="0"/>
        <v>1086</v>
      </c>
      <c r="I9" s="41">
        <v>0.23</v>
      </c>
      <c r="J9" s="50">
        <f t="shared" si="1"/>
        <v>333.94499999999999</v>
      </c>
      <c r="K9" s="162">
        <f t="shared" si="2"/>
        <v>1335.78</v>
      </c>
    </row>
    <row r="10" spans="1:11" ht="24">
      <c r="A10" s="42">
        <v>6</v>
      </c>
      <c r="B10" s="38" t="s">
        <v>1122</v>
      </c>
      <c r="C10" s="37" t="s">
        <v>1123</v>
      </c>
      <c r="D10" s="39" t="s">
        <v>500</v>
      </c>
      <c r="E10" s="22">
        <v>8</v>
      </c>
      <c r="F10" s="37" t="s">
        <v>1138</v>
      </c>
      <c r="G10" s="40">
        <v>88.5</v>
      </c>
      <c r="H10" s="49">
        <f t="shared" si="0"/>
        <v>708</v>
      </c>
      <c r="I10" s="41">
        <v>0.23</v>
      </c>
      <c r="J10" s="50">
        <f t="shared" si="1"/>
        <v>108.855</v>
      </c>
      <c r="K10" s="162">
        <f t="shared" si="2"/>
        <v>870.84</v>
      </c>
    </row>
    <row r="11" spans="1:11" ht="24">
      <c r="A11" s="42">
        <v>7</v>
      </c>
      <c r="B11" s="38" t="s">
        <v>889</v>
      </c>
      <c r="C11" s="37" t="s">
        <v>890</v>
      </c>
      <c r="D11" s="39" t="s">
        <v>500</v>
      </c>
      <c r="E11" s="22">
        <v>5</v>
      </c>
      <c r="F11" s="37" t="s">
        <v>1138</v>
      </c>
      <c r="G11" s="40">
        <v>129</v>
      </c>
      <c r="H11" s="49">
        <f t="shared" si="0"/>
        <v>645</v>
      </c>
      <c r="I11" s="41">
        <v>0.23</v>
      </c>
      <c r="J11" s="50">
        <f t="shared" si="1"/>
        <v>158.66999999999999</v>
      </c>
      <c r="K11" s="162">
        <f t="shared" si="2"/>
        <v>793.35</v>
      </c>
    </row>
    <row r="12" spans="1:11" ht="24">
      <c r="A12" s="42">
        <v>8</v>
      </c>
      <c r="B12" s="38" t="s">
        <v>1124</v>
      </c>
      <c r="C12" s="37" t="s">
        <v>1125</v>
      </c>
      <c r="D12" s="39" t="s">
        <v>500</v>
      </c>
      <c r="E12" s="22">
        <v>4</v>
      </c>
      <c r="F12" s="37" t="s">
        <v>1138</v>
      </c>
      <c r="G12" s="40">
        <v>330.75</v>
      </c>
      <c r="H12" s="49">
        <f t="shared" si="0"/>
        <v>1323</v>
      </c>
      <c r="I12" s="41">
        <v>0.23</v>
      </c>
      <c r="J12" s="50">
        <f t="shared" si="1"/>
        <v>406.82249999999999</v>
      </c>
      <c r="K12" s="162">
        <f t="shared" si="2"/>
        <v>1627.29</v>
      </c>
    </row>
    <row r="13" spans="1:11" ht="24">
      <c r="A13" s="42">
        <v>9</v>
      </c>
      <c r="B13" s="38" t="s">
        <v>1126</v>
      </c>
      <c r="C13" s="37" t="s">
        <v>1127</v>
      </c>
      <c r="D13" s="39" t="s">
        <v>500</v>
      </c>
      <c r="E13" s="22">
        <v>8</v>
      </c>
      <c r="F13" s="37" t="s">
        <v>1138</v>
      </c>
      <c r="G13" s="40">
        <v>772.5</v>
      </c>
      <c r="H13" s="49">
        <f t="shared" si="0"/>
        <v>6180</v>
      </c>
      <c r="I13" s="41">
        <v>0.23</v>
      </c>
      <c r="J13" s="50">
        <f t="shared" si="1"/>
        <v>950.17499999999995</v>
      </c>
      <c r="K13" s="162">
        <f t="shared" si="2"/>
        <v>7601.4</v>
      </c>
    </row>
    <row r="14" spans="1:11" ht="24">
      <c r="A14" s="42">
        <v>10</v>
      </c>
      <c r="B14" s="38" t="s">
        <v>1128</v>
      </c>
      <c r="C14" s="37" t="s">
        <v>1129</v>
      </c>
      <c r="D14" s="39" t="s">
        <v>500</v>
      </c>
      <c r="E14" s="22">
        <v>2</v>
      </c>
      <c r="F14" s="37" t="s">
        <v>1138</v>
      </c>
      <c r="G14" s="40">
        <v>236.25</v>
      </c>
      <c r="H14" s="49">
        <f t="shared" si="0"/>
        <v>472.5</v>
      </c>
      <c r="I14" s="41">
        <v>0.23</v>
      </c>
      <c r="J14" s="50">
        <f t="shared" si="1"/>
        <v>290.58749999999998</v>
      </c>
      <c r="K14" s="162">
        <f t="shared" si="2"/>
        <v>581.17499999999995</v>
      </c>
    </row>
    <row r="15" spans="1:11" ht="22.5">
      <c r="A15" s="42">
        <v>11</v>
      </c>
      <c r="B15" s="38" t="s">
        <v>1130</v>
      </c>
      <c r="C15" s="37" t="s">
        <v>1131</v>
      </c>
      <c r="D15" s="39" t="s">
        <v>500</v>
      </c>
      <c r="E15" s="22">
        <v>2</v>
      </c>
      <c r="F15" s="37" t="s">
        <v>1132</v>
      </c>
      <c r="G15" s="40">
        <v>2347.5</v>
      </c>
      <c r="H15" s="49">
        <f t="shared" si="0"/>
        <v>4695</v>
      </c>
      <c r="I15" s="41">
        <v>0.23</v>
      </c>
      <c r="J15" s="50">
        <f t="shared" si="1"/>
        <v>2887.4250000000002</v>
      </c>
      <c r="K15" s="162">
        <f t="shared" si="2"/>
        <v>5774.85</v>
      </c>
    </row>
    <row r="16" spans="1:11" ht="22.5">
      <c r="A16" s="42">
        <v>12</v>
      </c>
      <c r="B16" s="38" t="s">
        <v>1133</v>
      </c>
      <c r="C16" s="160" t="s">
        <v>1454</v>
      </c>
      <c r="D16" s="39" t="s">
        <v>500</v>
      </c>
      <c r="E16" s="22">
        <v>1</v>
      </c>
      <c r="F16" s="37" t="s">
        <v>1134</v>
      </c>
      <c r="G16" s="40">
        <v>765</v>
      </c>
      <c r="H16" s="49">
        <f t="shared" si="0"/>
        <v>765</v>
      </c>
      <c r="I16" s="41">
        <v>0.23</v>
      </c>
      <c r="J16" s="50">
        <f t="shared" si="1"/>
        <v>940.94999999999993</v>
      </c>
      <c r="K16" s="162">
        <f t="shared" si="2"/>
        <v>940.94999999999993</v>
      </c>
    </row>
    <row r="17" spans="1:11" ht="22.5">
      <c r="A17" s="42">
        <v>13</v>
      </c>
      <c r="B17" s="38" t="s">
        <v>1135</v>
      </c>
      <c r="C17" s="37" t="s">
        <v>1136</v>
      </c>
      <c r="D17" s="39" t="s">
        <v>500</v>
      </c>
      <c r="E17" s="22">
        <v>1</v>
      </c>
      <c r="F17" s="37" t="s">
        <v>1137</v>
      </c>
      <c r="G17" s="40">
        <v>157.5</v>
      </c>
      <c r="H17" s="49">
        <f t="shared" si="0"/>
        <v>157.5</v>
      </c>
      <c r="I17" s="41">
        <v>0.23</v>
      </c>
      <c r="J17" s="50">
        <f t="shared" si="1"/>
        <v>193.72499999999999</v>
      </c>
      <c r="K17" s="162">
        <f t="shared" si="2"/>
        <v>193.72499999999999</v>
      </c>
    </row>
    <row r="18" spans="1:11" ht="15.75" thickBot="1">
      <c r="A18" s="645" t="s">
        <v>46</v>
      </c>
      <c r="B18" s="646"/>
      <c r="C18" s="646"/>
      <c r="D18" s="646"/>
      <c r="E18" s="646"/>
      <c r="F18" s="646"/>
      <c r="G18" s="57" t="s">
        <v>47</v>
      </c>
      <c r="H18" s="43">
        <f>SUM(H5:H17)</f>
        <v>51141</v>
      </c>
      <c r="I18" s="646" t="s">
        <v>48</v>
      </c>
      <c r="J18" s="646"/>
      <c r="K18" s="163">
        <f>SUM(K5:K17)</f>
        <v>62903.429999999993</v>
      </c>
    </row>
    <row r="23" spans="1:11">
      <c r="H23" s="44" t="s">
        <v>1450</v>
      </c>
      <c r="I23" s="44"/>
      <c r="J23" s="44"/>
    </row>
    <row r="24" spans="1:11">
      <c r="H24" s="44" t="s">
        <v>1449</v>
      </c>
      <c r="I24" s="44"/>
      <c r="J24" s="44"/>
    </row>
  </sheetData>
  <mergeCells count="4">
    <mergeCell ref="A1:K1"/>
    <mergeCell ref="A2:K2"/>
    <mergeCell ref="A18:F18"/>
    <mergeCell ref="I18:J18"/>
  </mergeCells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67"/>
  <sheetViews>
    <sheetView view="pageLayout" zoomScaleNormal="80" workbookViewId="0">
      <selection sqref="A1:K1"/>
    </sheetView>
  </sheetViews>
  <sheetFormatPr defaultRowHeight="12"/>
  <cols>
    <col min="1" max="1" width="3.85546875" style="185" bestFit="1" customWidth="1"/>
    <col min="2" max="2" width="33.28515625" style="185" customWidth="1"/>
    <col min="3" max="3" width="14.85546875" style="185" customWidth="1"/>
    <col min="4" max="4" width="16.7109375" style="185" customWidth="1"/>
    <col min="5" max="5" width="9.140625" style="185" customWidth="1"/>
    <col min="6" max="6" width="13.5703125" style="185" customWidth="1"/>
    <col min="7" max="7" width="8.5703125" style="185" customWidth="1"/>
    <col min="8" max="8" width="7.28515625" style="185" customWidth="1"/>
    <col min="9" max="9" width="7.7109375" style="185" customWidth="1"/>
    <col min="10" max="10" width="10.42578125" style="185" customWidth="1"/>
    <col min="11" max="11" width="9.28515625" style="185" customWidth="1"/>
    <col min="12" max="16384" width="9.140625" style="185"/>
  </cols>
  <sheetData>
    <row r="1" spans="1:11" ht="12.75" thickBot="1">
      <c r="A1" s="649" t="s">
        <v>2470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72" customHeight="1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55" t="s">
        <v>14</v>
      </c>
      <c r="H3" s="55" t="s">
        <v>15</v>
      </c>
      <c r="I3" s="55" t="s">
        <v>16</v>
      </c>
      <c r="J3" s="55" t="s">
        <v>17</v>
      </c>
      <c r="K3" s="56" t="s">
        <v>18</v>
      </c>
    </row>
    <row r="4" spans="1:11">
      <c r="A4" s="37">
        <v>3</v>
      </c>
      <c r="B4" s="186" t="s">
        <v>1583</v>
      </c>
      <c r="C4" s="193" t="s">
        <v>1584</v>
      </c>
      <c r="D4" s="187" t="s">
        <v>2229</v>
      </c>
      <c r="E4" s="309">
        <v>1</v>
      </c>
      <c r="F4" s="193" t="s">
        <v>1585</v>
      </c>
      <c r="G4" s="382"/>
      <c r="H4" s="383"/>
      <c r="I4" s="384"/>
      <c r="J4" s="383"/>
      <c r="K4" s="385"/>
    </row>
    <row r="5" spans="1:11">
      <c r="A5" s="37">
        <v>4</v>
      </c>
      <c r="B5" s="186" t="s">
        <v>1582</v>
      </c>
      <c r="C5" s="193" t="s">
        <v>2230</v>
      </c>
      <c r="D5" s="187" t="s">
        <v>2229</v>
      </c>
      <c r="E5" s="309">
        <v>1</v>
      </c>
      <c r="F5" s="193" t="s">
        <v>1581</v>
      </c>
      <c r="G5" s="382"/>
      <c r="H5" s="383"/>
      <c r="I5" s="384"/>
      <c r="J5" s="383"/>
      <c r="K5" s="385"/>
    </row>
    <row r="6" spans="1:11">
      <c r="A6" s="37">
        <v>5</v>
      </c>
      <c r="B6" s="186" t="s">
        <v>1580</v>
      </c>
      <c r="C6" s="193" t="s">
        <v>2231</v>
      </c>
      <c r="D6" s="187" t="s">
        <v>2229</v>
      </c>
      <c r="E6" s="309">
        <v>1</v>
      </c>
      <c r="F6" s="193" t="s">
        <v>1581</v>
      </c>
      <c r="G6" s="382"/>
      <c r="H6" s="383"/>
      <c r="I6" s="384"/>
      <c r="J6" s="383"/>
      <c r="K6" s="385"/>
    </row>
    <row r="7" spans="1:11">
      <c r="A7" s="37">
        <v>7</v>
      </c>
      <c r="B7" s="33" t="s">
        <v>1175</v>
      </c>
      <c r="C7" s="28">
        <v>34570</v>
      </c>
      <c r="D7" s="240" t="s">
        <v>1171</v>
      </c>
      <c r="E7" s="400">
        <v>8</v>
      </c>
      <c r="F7" s="196" t="s">
        <v>1173</v>
      </c>
      <c r="G7" s="382"/>
      <c r="H7" s="383"/>
      <c r="I7" s="384"/>
      <c r="J7" s="383"/>
      <c r="K7" s="385"/>
    </row>
    <row r="8" spans="1:11">
      <c r="A8" s="37">
        <v>8</v>
      </c>
      <c r="B8" s="33" t="s">
        <v>1181</v>
      </c>
      <c r="C8" s="28">
        <v>10004385</v>
      </c>
      <c r="D8" s="240" t="s">
        <v>1171</v>
      </c>
      <c r="E8" s="466">
        <v>6</v>
      </c>
      <c r="F8" s="196" t="s">
        <v>1173</v>
      </c>
      <c r="G8" s="382"/>
      <c r="H8" s="383"/>
      <c r="I8" s="384"/>
      <c r="J8" s="383"/>
      <c r="K8" s="385"/>
    </row>
    <row r="9" spans="1:11">
      <c r="A9" s="37">
        <v>9</v>
      </c>
      <c r="B9" s="33" t="s">
        <v>1180</v>
      </c>
      <c r="C9" s="28">
        <v>10004384</v>
      </c>
      <c r="D9" s="240" t="s">
        <v>1171</v>
      </c>
      <c r="E9" s="466">
        <v>6</v>
      </c>
      <c r="F9" s="196" t="s">
        <v>1173</v>
      </c>
      <c r="G9" s="382"/>
      <c r="H9" s="383"/>
      <c r="I9" s="384"/>
      <c r="J9" s="383"/>
      <c r="K9" s="385"/>
    </row>
    <row r="10" spans="1:11">
      <c r="A10" s="37">
        <v>10</v>
      </c>
      <c r="B10" s="33" t="s">
        <v>1177</v>
      </c>
      <c r="C10" s="28">
        <v>90415</v>
      </c>
      <c r="D10" s="240" t="s">
        <v>1171</v>
      </c>
      <c r="E10" s="400">
        <v>6</v>
      </c>
      <c r="F10" s="196" t="s">
        <v>1173</v>
      </c>
      <c r="G10" s="382"/>
      <c r="H10" s="383"/>
      <c r="I10" s="384"/>
      <c r="J10" s="383"/>
      <c r="K10" s="385"/>
    </row>
    <row r="11" spans="1:11">
      <c r="A11" s="37">
        <v>11</v>
      </c>
      <c r="B11" s="33" t="s">
        <v>1176</v>
      </c>
      <c r="C11" s="28">
        <v>90410</v>
      </c>
      <c r="D11" s="240" t="s">
        <v>1171</v>
      </c>
      <c r="E11" s="400">
        <v>6</v>
      </c>
      <c r="F11" s="196" t="s">
        <v>1173</v>
      </c>
      <c r="G11" s="382"/>
      <c r="H11" s="383"/>
      <c r="I11" s="384"/>
      <c r="J11" s="383"/>
      <c r="K11" s="385"/>
    </row>
    <row r="12" spans="1:11">
      <c r="A12" s="37">
        <v>12</v>
      </c>
      <c r="B12" s="33" t="s">
        <v>1172</v>
      </c>
      <c r="C12" s="28" t="s">
        <v>1443</v>
      </c>
      <c r="D12" s="240" t="s">
        <v>1171</v>
      </c>
      <c r="E12" s="400">
        <v>6</v>
      </c>
      <c r="F12" s="196" t="s">
        <v>1173</v>
      </c>
      <c r="G12" s="382"/>
      <c r="H12" s="383"/>
      <c r="I12" s="384"/>
      <c r="J12" s="383"/>
      <c r="K12" s="385"/>
    </row>
    <row r="13" spans="1:11">
      <c r="A13" s="37">
        <v>13</v>
      </c>
      <c r="B13" s="33" t="s">
        <v>1174</v>
      </c>
      <c r="C13" s="28">
        <v>34250</v>
      </c>
      <c r="D13" s="240" t="s">
        <v>1171</v>
      </c>
      <c r="E13" s="400">
        <v>6</v>
      </c>
      <c r="F13" s="196" t="s">
        <v>1173</v>
      </c>
      <c r="G13" s="382"/>
      <c r="H13" s="383"/>
      <c r="I13" s="384"/>
      <c r="J13" s="383"/>
      <c r="K13" s="385"/>
    </row>
    <row r="14" spans="1:11">
      <c r="A14" s="37">
        <v>14</v>
      </c>
      <c r="B14" s="33" t="s">
        <v>1184</v>
      </c>
      <c r="C14" s="28" t="s">
        <v>1185</v>
      </c>
      <c r="D14" s="240" t="s">
        <v>1171</v>
      </c>
      <c r="E14" s="466">
        <v>6</v>
      </c>
      <c r="F14" s="196" t="s">
        <v>979</v>
      </c>
      <c r="G14" s="382"/>
      <c r="H14" s="383"/>
      <c r="I14" s="384"/>
      <c r="J14" s="383"/>
      <c r="K14" s="385"/>
    </row>
    <row r="15" spans="1:11">
      <c r="A15" s="37">
        <v>15</v>
      </c>
      <c r="B15" s="33" t="s">
        <v>1186</v>
      </c>
      <c r="C15" s="29" t="s">
        <v>1187</v>
      </c>
      <c r="D15" s="240" t="s">
        <v>1171</v>
      </c>
      <c r="E15" s="466">
        <v>6</v>
      </c>
      <c r="F15" s="196" t="s">
        <v>1188</v>
      </c>
      <c r="G15" s="382"/>
      <c r="H15" s="383"/>
      <c r="I15" s="384"/>
      <c r="J15" s="383"/>
      <c r="K15" s="385"/>
    </row>
    <row r="16" spans="1:11">
      <c r="A16" s="37">
        <v>16</v>
      </c>
      <c r="B16" s="33" t="s">
        <v>1179</v>
      </c>
      <c r="C16" s="28">
        <v>703202</v>
      </c>
      <c r="D16" s="240" t="s">
        <v>1171</v>
      </c>
      <c r="E16" s="400">
        <v>6</v>
      </c>
      <c r="F16" s="196" t="s">
        <v>979</v>
      </c>
      <c r="G16" s="382"/>
      <c r="H16" s="383"/>
      <c r="I16" s="384"/>
      <c r="J16" s="383"/>
      <c r="K16" s="385"/>
    </row>
    <row r="17" spans="1:11">
      <c r="A17" s="37">
        <v>17</v>
      </c>
      <c r="B17" s="33" t="s">
        <v>1178</v>
      </c>
      <c r="C17" s="28">
        <v>600610</v>
      </c>
      <c r="D17" s="240" t="s">
        <v>1171</v>
      </c>
      <c r="E17" s="400">
        <v>6</v>
      </c>
      <c r="F17" s="196" t="s">
        <v>1457</v>
      </c>
      <c r="G17" s="382"/>
      <c r="H17" s="383"/>
      <c r="I17" s="384"/>
      <c r="J17" s="383"/>
      <c r="K17" s="385"/>
    </row>
    <row r="18" spans="1:11">
      <c r="A18" s="37">
        <v>18</v>
      </c>
      <c r="B18" s="33" t="s">
        <v>1169</v>
      </c>
      <c r="C18" s="28" t="s">
        <v>1170</v>
      </c>
      <c r="D18" s="25" t="s">
        <v>1171</v>
      </c>
      <c r="E18" s="400">
        <v>6</v>
      </c>
      <c r="F18" s="196" t="s">
        <v>1456</v>
      </c>
      <c r="G18" s="382"/>
      <c r="H18" s="383"/>
      <c r="I18" s="384"/>
      <c r="J18" s="383"/>
      <c r="K18" s="385"/>
    </row>
    <row r="19" spans="1:11" ht="14.25" customHeight="1">
      <c r="A19" s="37">
        <v>19</v>
      </c>
      <c r="B19" s="33" t="s">
        <v>1182</v>
      </c>
      <c r="C19" s="25" t="s">
        <v>1183</v>
      </c>
      <c r="D19" s="25" t="s">
        <v>1171</v>
      </c>
      <c r="E19" s="466">
        <v>6</v>
      </c>
      <c r="F19" s="68" t="s">
        <v>979</v>
      </c>
      <c r="G19" s="382"/>
      <c r="H19" s="383"/>
      <c r="I19" s="384"/>
      <c r="J19" s="383"/>
      <c r="K19" s="385"/>
    </row>
    <row r="20" spans="1:11">
      <c r="A20" s="37">
        <v>20</v>
      </c>
      <c r="B20" s="239" t="s">
        <v>1925</v>
      </c>
      <c r="C20" s="37">
        <v>33650</v>
      </c>
      <c r="D20" s="23" t="s">
        <v>1228</v>
      </c>
      <c r="E20" s="466">
        <v>1</v>
      </c>
      <c r="F20" s="68" t="s">
        <v>2232</v>
      </c>
      <c r="G20" s="382"/>
      <c r="H20" s="383"/>
      <c r="I20" s="384"/>
      <c r="J20" s="383"/>
      <c r="K20" s="385"/>
    </row>
    <row r="21" spans="1:11">
      <c r="A21" s="37">
        <v>21</v>
      </c>
      <c r="B21" s="239" t="s">
        <v>1924</v>
      </c>
      <c r="C21" s="37">
        <v>32840</v>
      </c>
      <c r="D21" s="23" t="s">
        <v>1228</v>
      </c>
      <c r="E21" s="466">
        <v>1</v>
      </c>
      <c r="F21" s="68" t="s">
        <v>2232</v>
      </c>
      <c r="G21" s="382"/>
      <c r="H21" s="383"/>
      <c r="I21" s="384"/>
      <c r="J21" s="383"/>
      <c r="K21" s="385"/>
    </row>
    <row r="22" spans="1:11">
      <c r="A22" s="37">
        <v>22</v>
      </c>
      <c r="B22" s="239" t="s">
        <v>1918</v>
      </c>
      <c r="C22" s="37" t="s">
        <v>1919</v>
      </c>
      <c r="D22" s="23" t="s">
        <v>1228</v>
      </c>
      <c r="E22" s="466">
        <v>1</v>
      </c>
      <c r="F22" s="68" t="s">
        <v>2232</v>
      </c>
      <c r="G22" s="382"/>
      <c r="H22" s="383"/>
      <c r="I22" s="384"/>
      <c r="J22" s="383"/>
      <c r="K22" s="385"/>
    </row>
    <row r="23" spans="1:11">
      <c r="A23" s="37">
        <v>23</v>
      </c>
      <c r="B23" s="31" t="s">
        <v>1230</v>
      </c>
      <c r="C23" s="23">
        <v>707002</v>
      </c>
      <c r="D23" s="23" t="s">
        <v>1228</v>
      </c>
      <c r="E23" s="408">
        <v>6</v>
      </c>
      <c r="F23" s="21" t="s">
        <v>979</v>
      </c>
      <c r="G23" s="382"/>
      <c r="H23" s="383"/>
      <c r="I23" s="384"/>
      <c r="J23" s="383"/>
      <c r="K23" s="385"/>
    </row>
    <row r="24" spans="1:11">
      <c r="A24" s="37">
        <v>24</v>
      </c>
      <c r="B24" s="31" t="s">
        <v>1231</v>
      </c>
      <c r="C24" s="23">
        <v>703102</v>
      </c>
      <c r="D24" s="23" t="s">
        <v>1228</v>
      </c>
      <c r="E24" s="408">
        <v>6</v>
      </c>
      <c r="F24" s="21" t="s">
        <v>979</v>
      </c>
      <c r="G24" s="382"/>
      <c r="H24" s="383"/>
      <c r="I24" s="384"/>
      <c r="J24" s="383"/>
      <c r="K24" s="385"/>
    </row>
    <row r="25" spans="1:11">
      <c r="A25" s="37">
        <v>25</v>
      </c>
      <c r="B25" s="257" t="s">
        <v>1922</v>
      </c>
      <c r="C25" s="23" t="s">
        <v>1923</v>
      </c>
      <c r="D25" s="23" t="s">
        <v>1228</v>
      </c>
      <c r="E25" s="466">
        <v>1</v>
      </c>
      <c r="F25" s="68" t="s">
        <v>2232</v>
      </c>
      <c r="G25" s="382"/>
      <c r="H25" s="383"/>
      <c r="I25" s="384"/>
      <c r="J25" s="383"/>
      <c r="K25" s="385"/>
    </row>
    <row r="26" spans="1:11">
      <c r="A26" s="37">
        <v>26</v>
      </c>
      <c r="B26" s="239" t="s">
        <v>1926</v>
      </c>
      <c r="C26" s="37" t="s">
        <v>1927</v>
      </c>
      <c r="D26" s="23" t="s">
        <v>1228</v>
      </c>
      <c r="E26" s="466">
        <v>1</v>
      </c>
      <c r="F26" s="68" t="s">
        <v>1746</v>
      </c>
      <c r="G26" s="382"/>
      <c r="H26" s="383"/>
      <c r="I26" s="384"/>
      <c r="J26" s="383"/>
      <c r="K26" s="385"/>
    </row>
    <row r="27" spans="1:11">
      <c r="A27" s="37">
        <v>27</v>
      </c>
      <c r="B27" s="31" t="s">
        <v>1796</v>
      </c>
      <c r="C27" s="32" t="s">
        <v>1797</v>
      </c>
      <c r="D27" s="23" t="s">
        <v>1228</v>
      </c>
      <c r="E27" s="478">
        <v>2</v>
      </c>
      <c r="F27" s="21" t="s">
        <v>1456</v>
      </c>
      <c r="G27" s="382"/>
      <c r="H27" s="383"/>
      <c r="I27" s="384"/>
      <c r="J27" s="383"/>
      <c r="K27" s="385"/>
    </row>
    <row r="28" spans="1:11">
      <c r="A28" s="37">
        <v>28</v>
      </c>
      <c r="B28" s="239" t="s">
        <v>1920</v>
      </c>
      <c r="C28" s="37" t="s">
        <v>1921</v>
      </c>
      <c r="D28" s="23" t="s">
        <v>1228</v>
      </c>
      <c r="E28" s="466">
        <v>1</v>
      </c>
      <c r="F28" s="68" t="s">
        <v>1456</v>
      </c>
      <c r="G28" s="382"/>
      <c r="H28" s="383"/>
      <c r="I28" s="384"/>
      <c r="J28" s="383"/>
      <c r="K28" s="385"/>
    </row>
    <row r="29" spans="1:11">
      <c r="A29" s="37">
        <v>29</v>
      </c>
      <c r="B29" s="239" t="s">
        <v>1916</v>
      </c>
      <c r="C29" s="58" t="s">
        <v>1917</v>
      </c>
      <c r="D29" s="196" t="s">
        <v>1228</v>
      </c>
      <c r="E29" s="466">
        <v>1</v>
      </c>
      <c r="F29" s="68" t="s">
        <v>2233</v>
      </c>
      <c r="G29" s="382"/>
      <c r="H29" s="383"/>
      <c r="I29" s="384"/>
      <c r="J29" s="383"/>
      <c r="K29" s="385"/>
    </row>
    <row r="30" spans="1:11">
      <c r="A30" s="37">
        <v>30</v>
      </c>
      <c r="B30" s="239" t="s">
        <v>1914</v>
      </c>
      <c r="C30" s="58" t="s">
        <v>1915</v>
      </c>
      <c r="D30" s="196" t="s">
        <v>1228</v>
      </c>
      <c r="E30" s="466">
        <v>1</v>
      </c>
      <c r="F30" s="68" t="s">
        <v>2233</v>
      </c>
      <c r="G30" s="382"/>
      <c r="H30" s="383"/>
      <c r="I30" s="384"/>
      <c r="J30" s="383"/>
      <c r="K30" s="385"/>
    </row>
    <row r="31" spans="1:11">
      <c r="A31" s="37">
        <v>31</v>
      </c>
      <c r="B31" s="31" t="s">
        <v>1229</v>
      </c>
      <c r="C31" s="23">
        <v>706002</v>
      </c>
      <c r="D31" s="23" t="s">
        <v>1228</v>
      </c>
      <c r="E31" s="408">
        <v>5</v>
      </c>
      <c r="F31" s="21" t="s">
        <v>979</v>
      </c>
      <c r="G31" s="382"/>
      <c r="H31" s="383"/>
      <c r="I31" s="384"/>
      <c r="J31" s="383"/>
      <c r="K31" s="385"/>
    </row>
    <row r="32" spans="1:11">
      <c r="A32" s="37">
        <v>32</v>
      </c>
      <c r="B32" s="237" t="s">
        <v>1910</v>
      </c>
      <c r="C32" s="238" t="s">
        <v>1911</v>
      </c>
      <c r="D32" s="196" t="s">
        <v>1228</v>
      </c>
      <c r="E32" s="466">
        <v>1</v>
      </c>
      <c r="F32" s="68" t="s">
        <v>1456</v>
      </c>
      <c r="G32" s="382"/>
      <c r="H32" s="383"/>
      <c r="I32" s="384"/>
      <c r="J32" s="383"/>
      <c r="K32" s="385"/>
    </row>
    <row r="33" spans="1:11">
      <c r="A33" s="37">
        <v>33</v>
      </c>
      <c r="B33" s="250" t="s">
        <v>1912</v>
      </c>
      <c r="C33" s="247" t="s">
        <v>1913</v>
      </c>
      <c r="D33" s="196" t="s">
        <v>1228</v>
      </c>
      <c r="E33" s="466">
        <v>1</v>
      </c>
      <c r="F33" s="68" t="s">
        <v>2234</v>
      </c>
      <c r="G33" s="382"/>
      <c r="H33" s="383"/>
      <c r="I33" s="384"/>
      <c r="J33" s="383"/>
      <c r="K33" s="385"/>
    </row>
    <row r="34" spans="1:11">
      <c r="A34" s="37">
        <v>34</v>
      </c>
      <c r="B34" s="33" t="s">
        <v>1196</v>
      </c>
      <c r="C34" s="28" t="s">
        <v>1197</v>
      </c>
      <c r="D34" s="25" t="s">
        <v>1191</v>
      </c>
      <c r="E34" s="478">
        <v>4</v>
      </c>
      <c r="F34" s="21" t="s">
        <v>979</v>
      </c>
      <c r="G34" s="382"/>
      <c r="H34" s="383"/>
      <c r="I34" s="384"/>
      <c r="J34" s="383"/>
      <c r="K34" s="385"/>
    </row>
    <row r="35" spans="1:11">
      <c r="A35" s="37">
        <v>35</v>
      </c>
      <c r="B35" s="33" t="s">
        <v>1189</v>
      </c>
      <c r="C35" s="28" t="s">
        <v>1190</v>
      </c>
      <c r="D35" s="25" t="s">
        <v>1191</v>
      </c>
      <c r="E35" s="478">
        <v>6</v>
      </c>
      <c r="F35" s="23" t="s">
        <v>979</v>
      </c>
      <c r="G35" s="382"/>
      <c r="H35" s="383"/>
      <c r="I35" s="384"/>
      <c r="J35" s="383"/>
      <c r="K35" s="385"/>
    </row>
    <row r="36" spans="1:11">
      <c r="A36" s="37">
        <v>36</v>
      </c>
      <c r="B36" s="33" t="s">
        <v>1192</v>
      </c>
      <c r="C36" s="21" t="s">
        <v>1193</v>
      </c>
      <c r="D36" s="21" t="s">
        <v>1191</v>
      </c>
      <c r="E36" s="408">
        <v>6</v>
      </c>
      <c r="F36" s="23" t="s">
        <v>979</v>
      </c>
      <c r="G36" s="382"/>
      <c r="H36" s="383"/>
      <c r="I36" s="384"/>
      <c r="J36" s="383"/>
      <c r="K36" s="385"/>
    </row>
    <row r="37" spans="1:11">
      <c r="A37" s="37">
        <v>37</v>
      </c>
      <c r="B37" s="33" t="s">
        <v>1194</v>
      </c>
      <c r="C37" s="28" t="s">
        <v>1195</v>
      </c>
      <c r="D37" s="25" t="s">
        <v>1191</v>
      </c>
      <c r="E37" s="478">
        <v>6</v>
      </c>
      <c r="F37" s="23" t="s">
        <v>979</v>
      </c>
      <c r="G37" s="382"/>
      <c r="H37" s="383"/>
      <c r="I37" s="384"/>
      <c r="J37" s="383"/>
      <c r="K37" s="385"/>
    </row>
    <row r="38" spans="1:11" ht="24">
      <c r="A38" s="37">
        <v>38</v>
      </c>
      <c r="B38" s="31" t="s">
        <v>1792</v>
      </c>
      <c r="C38" s="32" t="s">
        <v>1793</v>
      </c>
      <c r="D38" s="23" t="s">
        <v>1794</v>
      </c>
      <c r="E38" s="478">
        <v>2</v>
      </c>
      <c r="F38" s="23" t="s">
        <v>1795</v>
      </c>
      <c r="G38" s="382"/>
      <c r="H38" s="383"/>
      <c r="I38" s="384"/>
      <c r="J38" s="383"/>
      <c r="K38" s="385"/>
    </row>
    <row r="39" spans="1:11" ht="24">
      <c r="A39" s="37">
        <v>39</v>
      </c>
      <c r="B39" s="31" t="s">
        <v>1800</v>
      </c>
      <c r="C39" s="32" t="s">
        <v>1801</v>
      </c>
      <c r="D39" s="23" t="s">
        <v>1794</v>
      </c>
      <c r="E39" s="478">
        <v>2</v>
      </c>
      <c r="F39" s="23" t="s">
        <v>245</v>
      </c>
      <c r="G39" s="382"/>
      <c r="H39" s="383"/>
      <c r="I39" s="384"/>
      <c r="J39" s="383"/>
      <c r="K39" s="385"/>
    </row>
    <row r="40" spans="1:11">
      <c r="A40" s="37">
        <v>70</v>
      </c>
      <c r="B40" s="30" t="s">
        <v>1225</v>
      </c>
      <c r="C40" s="24" t="s">
        <v>1226</v>
      </c>
      <c r="D40" s="24" t="s">
        <v>1227</v>
      </c>
      <c r="E40" s="478">
        <v>8</v>
      </c>
      <c r="F40" s="24" t="s">
        <v>1060</v>
      </c>
      <c r="G40" s="382"/>
      <c r="H40" s="383"/>
      <c r="I40" s="384"/>
      <c r="J40" s="383"/>
      <c r="K40" s="385"/>
    </row>
    <row r="41" spans="1:11" ht="24">
      <c r="A41" s="37">
        <v>71</v>
      </c>
      <c r="B41" s="33" t="s">
        <v>1233</v>
      </c>
      <c r="C41" s="24" t="s">
        <v>2235</v>
      </c>
      <c r="D41" s="25" t="s">
        <v>1214</v>
      </c>
      <c r="E41" s="478">
        <v>2</v>
      </c>
      <c r="F41" s="23" t="s">
        <v>1060</v>
      </c>
      <c r="G41" s="382"/>
      <c r="H41" s="383"/>
      <c r="I41" s="384"/>
      <c r="J41" s="383"/>
      <c r="K41" s="385"/>
    </row>
    <row r="42" spans="1:11">
      <c r="A42" s="37">
        <v>72</v>
      </c>
      <c r="B42" s="31" t="s">
        <v>1798</v>
      </c>
      <c r="C42" s="32" t="s">
        <v>1799</v>
      </c>
      <c r="D42" s="23" t="s">
        <v>1214</v>
      </c>
      <c r="E42" s="478">
        <v>6</v>
      </c>
      <c r="F42" s="23" t="s">
        <v>919</v>
      </c>
      <c r="G42" s="382"/>
      <c r="H42" s="383"/>
      <c r="I42" s="384"/>
      <c r="J42" s="383"/>
      <c r="K42" s="385"/>
    </row>
    <row r="43" spans="1:11" ht="21.75" customHeight="1">
      <c r="A43" s="37">
        <v>73</v>
      </c>
      <c r="B43" s="31" t="s">
        <v>1803</v>
      </c>
      <c r="C43" s="32" t="s">
        <v>1804</v>
      </c>
      <c r="D43" s="23" t="s">
        <v>1214</v>
      </c>
      <c r="E43" s="478">
        <v>2</v>
      </c>
      <c r="F43" s="23" t="s">
        <v>245</v>
      </c>
      <c r="G43" s="382"/>
      <c r="H43" s="383"/>
      <c r="I43" s="384"/>
      <c r="J43" s="383"/>
      <c r="K43" s="385"/>
    </row>
    <row r="44" spans="1:11" ht="24">
      <c r="A44" s="37">
        <v>74</v>
      </c>
      <c r="B44" s="31" t="s">
        <v>1802</v>
      </c>
      <c r="C44" s="32" t="s">
        <v>2236</v>
      </c>
      <c r="D44" s="23" t="s">
        <v>1214</v>
      </c>
      <c r="E44" s="478">
        <v>2</v>
      </c>
      <c r="F44" s="23" t="s">
        <v>245</v>
      </c>
      <c r="G44" s="382"/>
      <c r="H44" s="383"/>
      <c r="I44" s="384"/>
      <c r="J44" s="383"/>
      <c r="K44" s="385"/>
    </row>
    <row r="45" spans="1:11">
      <c r="A45" s="37">
        <v>75</v>
      </c>
      <c r="B45" s="33" t="s">
        <v>1234</v>
      </c>
      <c r="C45" s="24" t="s">
        <v>2237</v>
      </c>
      <c r="D45" s="25" t="s">
        <v>1214</v>
      </c>
      <c r="E45" s="478">
        <v>2</v>
      </c>
      <c r="F45" s="23" t="s">
        <v>1235</v>
      </c>
      <c r="G45" s="382"/>
      <c r="H45" s="383"/>
      <c r="I45" s="384"/>
      <c r="J45" s="383"/>
      <c r="K45" s="385"/>
    </row>
    <row r="46" spans="1:11" ht="24">
      <c r="A46" s="37">
        <v>76</v>
      </c>
      <c r="B46" s="31" t="s">
        <v>1212</v>
      </c>
      <c r="C46" s="24" t="s">
        <v>1213</v>
      </c>
      <c r="D46" s="23" t="s">
        <v>1214</v>
      </c>
      <c r="E46" s="408">
        <v>1</v>
      </c>
      <c r="F46" s="23" t="s">
        <v>1006</v>
      </c>
      <c r="G46" s="382"/>
      <c r="H46" s="383"/>
      <c r="I46" s="384"/>
      <c r="J46" s="383"/>
      <c r="K46" s="385"/>
    </row>
    <row r="47" spans="1:11" ht="16.5" customHeight="1">
      <c r="A47" s="37">
        <v>77</v>
      </c>
      <c r="B47" s="33" t="s">
        <v>1236</v>
      </c>
      <c r="C47" s="24" t="s">
        <v>2238</v>
      </c>
      <c r="D47" s="25" t="s">
        <v>1214</v>
      </c>
      <c r="E47" s="478">
        <v>2</v>
      </c>
      <c r="F47" s="23" t="s">
        <v>1221</v>
      </c>
      <c r="G47" s="382"/>
      <c r="H47" s="383"/>
      <c r="I47" s="384"/>
      <c r="J47" s="383"/>
      <c r="K47" s="385"/>
    </row>
    <row r="48" spans="1:11">
      <c r="A48" s="37">
        <v>78</v>
      </c>
      <c r="B48" s="31" t="s">
        <v>2085</v>
      </c>
      <c r="C48" s="24" t="s">
        <v>2086</v>
      </c>
      <c r="D48" s="21" t="s">
        <v>1224</v>
      </c>
      <c r="E48" s="478">
        <v>1</v>
      </c>
      <c r="F48" s="23" t="s">
        <v>1424</v>
      </c>
      <c r="G48" s="382"/>
      <c r="H48" s="383"/>
      <c r="I48" s="384"/>
      <c r="J48" s="383"/>
      <c r="K48" s="385"/>
    </row>
    <row r="49" spans="1:11">
      <c r="A49" s="37">
        <v>79</v>
      </c>
      <c r="B49" s="31" t="s">
        <v>1215</v>
      </c>
      <c r="C49" s="24" t="s">
        <v>1216</v>
      </c>
      <c r="D49" s="23" t="s">
        <v>1214</v>
      </c>
      <c r="E49" s="478">
        <v>1</v>
      </c>
      <c r="F49" s="23" t="s">
        <v>1217</v>
      </c>
      <c r="G49" s="382"/>
      <c r="H49" s="383"/>
      <c r="I49" s="384"/>
      <c r="J49" s="383"/>
      <c r="K49" s="385"/>
    </row>
    <row r="50" spans="1:11">
      <c r="A50" s="37">
        <v>80</v>
      </c>
      <c r="B50" s="31" t="s">
        <v>1215</v>
      </c>
      <c r="C50" s="29" t="s">
        <v>1216</v>
      </c>
      <c r="D50" s="24" t="s">
        <v>1214</v>
      </c>
      <c r="E50" s="478">
        <v>2</v>
      </c>
      <c r="F50" s="23" t="s">
        <v>1221</v>
      </c>
      <c r="G50" s="382"/>
      <c r="H50" s="383"/>
      <c r="I50" s="384"/>
      <c r="J50" s="383"/>
      <c r="K50" s="385"/>
    </row>
    <row r="51" spans="1:11" ht="13.5" customHeight="1">
      <c r="A51" s="37">
        <v>81</v>
      </c>
      <c r="B51" s="31" t="s">
        <v>1218</v>
      </c>
      <c r="C51" s="24" t="s">
        <v>1219</v>
      </c>
      <c r="D51" s="24" t="s">
        <v>1214</v>
      </c>
      <c r="E51" s="478">
        <v>1</v>
      </c>
      <c r="F51" s="23" t="s">
        <v>1220</v>
      </c>
      <c r="G51" s="382"/>
      <c r="H51" s="383"/>
      <c r="I51" s="384"/>
      <c r="J51" s="383"/>
      <c r="K51" s="385"/>
    </row>
    <row r="52" spans="1:11" ht="15.75" customHeight="1">
      <c r="A52" s="37">
        <v>82</v>
      </c>
      <c r="B52" s="33" t="s">
        <v>1232</v>
      </c>
      <c r="C52" s="24" t="s">
        <v>2239</v>
      </c>
      <c r="D52" s="25" t="s">
        <v>1214</v>
      </c>
      <c r="E52" s="478">
        <v>8</v>
      </c>
      <c r="F52" s="23" t="s">
        <v>532</v>
      </c>
      <c r="G52" s="382"/>
      <c r="H52" s="383"/>
      <c r="I52" s="384"/>
      <c r="J52" s="383"/>
      <c r="K52" s="385"/>
    </row>
    <row r="53" spans="1:11">
      <c r="A53" s="37">
        <v>83</v>
      </c>
      <c r="B53" s="34" t="s">
        <v>1222</v>
      </c>
      <c r="C53" s="26" t="s">
        <v>1223</v>
      </c>
      <c r="D53" s="26" t="s">
        <v>1224</v>
      </c>
      <c r="E53" s="479">
        <v>6</v>
      </c>
      <c r="F53" s="23" t="s">
        <v>1211</v>
      </c>
      <c r="G53" s="382"/>
      <c r="H53" s="383"/>
      <c r="I53" s="384"/>
      <c r="J53" s="383"/>
      <c r="K53" s="385"/>
    </row>
    <row r="54" spans="1:11" ht="24">
      <c r="A54" s="37">
        <v>84</v>
      </c>
      <c r="B54" s="31" t="s">
        <v>1201</v>
      </c>
      <c r="C54" s="29" t="s">
        <v>1202</v>
      </c>
      <c r="D54" s="24" t="s">
        <v>1198</v>
      </c>
      <c r="E54" s="478">
        <v>6</v>
      </c>
      <c r="F54" s="23" t="s">
        <v>979</v>
      </c>
      <c r="G54" s="382"/>
      <c r="H54" s="383"/>
      <c r="I54" s="384"/>
      <c r="J54" s="383"/>
      <c r="K54" s="385"/>
    </row>
    <row r="55" spans="1:11" ht="24">
      <c r="A55" s="37">
        <v>85</v>
      </c>
      <c r="B55" s="31" t="s">
        <v>1199</v>
      </c>
      <c r="C55" s="29" t="s">
        <v>1200</v>
      </c>
      <c r="D55" s="24" t="s">
        <v>1198</v>
      </c>
      <c r="E55" s="478">
        <v>6</v>
      </c>
      <c r="F55" s="23" t="s">
        <v>979</v>
      </c>
      <c r="G55" s="382"/>
      <c r="H55" s="383"/>
      <c r="I55" s="384"/>
      <c r="J55" s="383"/>
      <c r="K55" s="385"/>
    </row>
    <row r="56" spans="1:11">
      <c r="A56" s="37">
        <v>86</v>
      </c>
      <c r="B56" s="31" t="s">
        <v>1205</v>
      </c>
      <c r="C56" s="29" t="s">
        <v>1206</v>
      </c>
      <c r="D56" s="24" t="s">
        <v>1198</v>
      </c>
      <c r="E56" s="478">
        <v>6</v>
      </c>
      <c r="F56" s="23" t="s">
        <v>979</v>
      </c>
      <c r="G56" s="382"/>
      <c r="H56" s="383"/>
      <c r="I56" s="384"/>
      <c r="J56" s="383"/>
      <c r="K56" s="385"/>
    </row>
    <row r="57" spans="1:11">
      <c r="A57" s="37">
        <v>87</v>
      </c>
      <c r="B57" s="31" t="s">
        <v>1209</v>
      </c>
      <c r="C57" s="29" t="s">
        <v>1210</v>
      </c>
      <c r="D57" s="24" t="s">
        <v>1198</v>
      </c>
      <c r="E57" s="478">
        <v>6</v>
      </c>
      <c r="F57" s="23" t="s">
        <v>979</v>
      </c>
      <c r="G57" s="382"/>
      <c r="H57" s="383"/>
      <c r="I57" s="384"/>
      <c r="J57" s="383"/>
      <c r="K57" s="385"/>
    </row>
    <row r="58" spans="1:11">
      <c r="A58" s="37">
        <v>88</v>
      </c>
      <c r="B58" s="31" t="s">
        <v>1203</v>
      </c>
      <c r="C58" s="29" t="s">
        <v>1204</v>
      </c>
      <c r="D58" s="24" t="s">
        <v>1198</v>
      </c>
      <c r="E58" s="478">
        <v>6</v>
      </c>
      <c r="F58" s="23" t="s">
        <v>979</v>
      </c>
      <c r="G58" s="382"/>
      <c r="H58" s="383"/>
      <c r="I58" s="384"/>
      <c r="J58" s="383"/>
      <c r="K58" s="385"/>
    </row>
    <row r="59" spans="1:11" ht="24">
      <c r="A59" s="37">
        <v>89</v>
      </c>
      <c r="B59" s="31" t="s">
        <v>1207</v>
      </c>
      <c r="C59" s="29" t="s">
        <v>1208</v>
      </c>
      <c r="D59" s="24" t="s">
        <v>1198</v>
      </c>
      <c r="E59" s="478">
        <v>6</v>
      </c>
      <c r="F59" s="23" t="s">
        <v>979</v>
      </c>
      <c r="G59" s="382"/>
      <c r="H59" s="383"/>
      <c r="I59" s="384"/>
      <c r="J59" s="383"/>
      <c r="K59" s="385"/>
    </row>
    <row r="60" spans="1:11">
      <c r="A60" s="37">
        <v>90</v>
      </c>
      <c r="B60" s="237" t="s">
        <v>1898</v>
      </c>
      <c r="C60" s="238" t="s">
        <v>1899</v>
      </c>
      <c r="D60" s="68" t="s">
        <v>139</v>
      </c>
      <c r="E60" s="466">
        <v>2</v>
      </c>
      <c r="F60" s="196" t="s">
        <v>979</v>
      </c>
      <c r="G60" s="382"/>
      <c r="H60" s="383"/>
      <c r="I60" s="384"/>
      <c r="J60" s="383"/>
      <c r="K60" s="385"/>
    </row>
    <row r="61" spans="1:11">
      <c r="A61" s="37">
        <v>91</v>
      </c>
      <c r="B61" s="237" t="s">
        <v>1908</v>
      </c>
      <c r="C61" s="238" t="s">
        <v>1909</v>
      </c>
      <c r="D61" s="68" t="s">
        <v>139</v>
      </c>
      <c r="E61" s="466">
        <v>1</v>
      </c>
      <c r="F61" s="196" t="s">
        <v>1907</v>
      </c>
      <c r="G61" s="382"/>
      <c r="H61" s="383"/>
      <c r="I61" s="384"/>
      <c r="J61" s="383"/>
      <c r="K61" s="385"/>
    </row>
    <row r="62" spans="1:11">
      <c r="A62" s="37">
        <v>92</v>
      </c>
      <c r="B62" s="237" t="s">
        <v>1901</v>
      </c>
      <c r="C62" s="238" t="s">
        <v>1902</v>
      </c>
      <c r="D62" s="68" t="s">
        <v>1198</v>
      </c>
      <c r="E62" s="466">
        <v>1</v>
      </c>
      <c r="F62" s="196" t="s">
        <v>979</v>
      </c>
      <c r="G62" s="382"/>
      <c r="H62" s="383"/>
      <c r="I62" s="384"/>
      <c r="J62" s="383"/>
      <c r="K62" s="385"/>
    </row>
    <row r="63" spans="1:11">
      <c r="A63" s="37">
        <v>93</v>
      </c>
      <c r="B63" s="237" t="s">
        <v>1903</v>
      </c>
      <c r="C63" s="238" t="s">
        <v>1904</v>
      </c>
      <c r="D63" s="68" t="s">
        <v>1198</v>
      </c>
      <c r="E63" s="466">
        <v>1</v>
      </c>
      <c r="F63" s="196" t="s">
        <v>979</v>
      </c>
      <c r="G63" s="382"/>
      <c r="H63" s="383"/>
      <c r="I63" s="384"/>
      <c r="J63" s="383"/>
      <c r="K63" s="385"/>
    </row>
    <row r="64" spans="1:11">
      <c r="A64" s="37">
        <v>94</v>
      </c>
      <c r="B64" s="237" t="s">
        <v>1900</v>
      </c>
      <c r="C64" s="238" t="s">
        <v>1187</v>
      </c>
      <c r="D64" s="68" t="s">
        <v>139</v>
      </c>
      <c r="E64" s="466">
        <v>3</v>
      </c>
      <c r="F64" s="196" t="s">
        <v>979</v>
      </c>
      <c r="G64" s="382"/>
      <c r="H64" s="383"/>
      <c r="I64" s="384"/>
      <c r="J64" s="383"/>
      <c r="K64" s="385"/>
    </row>
    <row r="65" spans="1:11">
      <c r="A65" s="37">
        <v>99</v>
      </c>
      <c r="B65" s="31" t="s">
        <v>1521</v>
      </c>
      <c r="C65" s="24" t="s">
        <v>1522</v>
      </c>
      <c r="D65" s="21" t="s">
        <v>2240</v>
      </c>
      <c r="E65" s="478">
        <v>3</v>
      </c>
      <c r="F65" s="23" t="s">
        <v>1168</v>
      </c>
      <c r="G65" s="382"/>
      <c r="H65" s="383"/>
      <c r="I65" s="384"/>
      <c r="J65" s="383"/>
      <c r="K65" s="385"/>
    </row>
    <row r="66" spans="1:11">
      <c r="A66" s="37">
        <v>100</v>
      </c>
      <c r="B66" s="237" t="s">
        <v>1905</v>
      </c>
      <c r="C66" s="238" t="s">
        <v>1906</v>
      </c>
      <c r="D66" s="68" t="s">
        <v>139</v>
      </c>
      <c r="E66" s="466">
        <v>1</v>
      </c>
      <c r="F66" s="196" t="s">
        <v>1907</v>
      </c>
      <c r="G66" s="382"/>
      <c r="H66" s="383"/>
      <c r="I66" s="384"/>
      <c r="J66" s="383"/>
      <c r="K66" s="385"/>
    </row>
    <row r="67" spans="1:11" ht="15.75" customHeight="1" thickBot="1">
      <c r="A67" s="664" t="s">
        <v>242</v>
      </c>
      <c r="B67" s="665"/>
      <c r="C67" s="665"/>
      <c r="D67" s="665"/>
      <c r="E67" s="665"/>
      <c r="F67" s="665"/>
      <c r="G67" s="98" t="s">
        <v>47</v>
      </c>
      <c r="H67" s="165">
        <f>SUM(H4:H66)</f>
        <v>0</v>
      </c>
      <c r="I67" s="662" t="s">
        <v>1452</v>
      </c>
      <c r="J67" s="663"/>
      <c r="K67" s="166">
        <f>SUM(K4:K66)</f>
        <v>0</v>
      </c>
    </row>
  </sheetData>
  <sortState ref="B5:F104">
    <sortCondition ref="D5:D104"/>
  </sortState>
  <mergeCells count="3">
    <mergeCell ref="I67:J67"/>
    <mergeCell ref="A1:K1"/>
    <mergeCell ref="A67:F67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view="pageLayout" zoomScaleNormal="100" workbookViewId="0">
      <selection activeCell="E17" sqref="E17"/>
    </sheetView>
  </sheetViews>
  <sheetFormatPr defaultRowHeight="12"/>
  <cols>
    <col min="1" max="1" width="2.7109375" style="185" bestFit="1" customWidth="1"/>
    <col min="2" max="2" width="26" style="185" customWidth="1"/>
    <col min="3" max="3" width="14.7109375" style="185" customWidth="1"/>
    <col min="4" max="4" width="11.28515625" style="185" customWidth="1"/>
    <col min="5" max="5" width="12" style="185" customWidth="1"/>
    <col min="6" max="6" width="9.140625" style="185"/>
    <col min="7" max="7" width="9.42578125" style="185" bestFit="1" customWidth="1"/>
    <col min="8" max="8" width="9.7109375" style="185" customWidth="1"/>
    <col min="9" max="9" width="9.140625" style="185"/>
    <col min="10" max="10" width="10.28515625" style="185" bestFit="1" customWidth="1"/>
    <col min="11" max="11" width="11.28515625" style="185" customWidth="1"/>
    <col min="12" max="16384" width="9.140625" style="185"/>
  </cols>
  <sheetData>
    <row r="1" spans="1:11" ht="12.75" thickBot="1">
      <c r="A1" s="649" t="s">
        <v>2471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1">
        <v>1</v>
      </c>
      <c r="B4" s="109" t="s">
        <v>169</v>
      </c>
      <c r="C4" s="317" t="s">
        <v>2241</v>
      </c>
      <c r="D4" s="317" t="s">
        <v>170</v>
      </c>
      <c r="E4" s="407">
        <v>14</v>
      </c>
      <c r="F4" s="317" t="s">
        <v>171</v>
      </c>
      <c r="G4" s="413"/>
      <c r="H4" s="413"/>
      <c r="I4" s="414"/>
      <c r="J4" s="413"/>
      <c r="K4" s="415"/>
    </row>
    <row r="5" spans="1:11">
      <c r="A5" s="21">
        <v>2</v>
      </c>
      <c r="B5" s="208" t="s">
        <v>173</v>
      </c>
      <c r="C5" s="68" t="s">
        <v>2242</v>
      </c>
      <c r="D5" s="68" t="s">
        <v>170</v>
      </c>
      <c r="E5" s="400">
        <v>4</v>
      </c>
      <c r="F5" s="68" t="s">
        <v>174</v>
      </c>
      <c r="G5" s="312"/>
      <c r="H5" s="312"/>
      <c r="I5" s="298"/>
      <c r="J5" s="416"/>
      <c r="K5" s="417"/>
    </row>
    <row r="6" spans="1:11" ht="16.5" customHeight="1" thickBot="1">
      <c r="A6" s="666" t="s">
        <v>46</v>
      </c>
      <c r="B6" s="667"/>
      <c r="C6" s="667"/>
      <c r="D6" s="667"/>
      <c r="E6" s="667"/>
      <c r="F6" s="667"/>
      <c r="G6" s="392" t="s">
        <v>47</v>
      </c>
      <c r="H6" s="314">
        <f>SUM(H4:H5)</f>
        <v>0</v>
      </c>
      <c r="I6" s="646" t="s">
        <v>48</v>
      </c>
      <c r="J6" s="646"/>
      <c r="K6" s="315">
        <f>SUM(K4:K5)</f>
        <v>0</v>
      </c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100" workbookViewId="0">
      <selection sqref="A1:K1"/>
    </sheetView>
  </sheetViews>
  <sheetFormatPr defaultRowHeight="12"/>
  <cols>
    <col min="1" max="1" width="3" style="185" customWidth="1"/>
    <col min="2" max="2" width="30.42578125" style="185" customWidth="1"/>
    <col min="3" max="3" width="9.5703125" style="185" customWidth="1"/>
    <col min="4" max="4" width="22" style="185" customWidth="1"/>
    <col min="5" max="5" width="8.7109375" style="185" customWidth="1"/>
    <col min="6" max="6" width="10.7109375" style="185" customWidth="1"/>
    <col min="7" max="7" width="8.42578125" style="185" customWidth="1"/>
    <col min="8" max="8" width="8.7109375" style="185" customWidth="1"/>
    <col min="9" max="9" width="6.42578125" style="185" customWidth="1"/>
    <col min="10" max="10" width="11.42578125" style="185" customWidth="1"/>
    <col min="11" max="11" width="11" style="185" customWidth="1"/>
    <col min="12" max="16384" width="9.140625" style="185"/>
  </cols>
  <sheetData>
    <row r="1" spans="1:11" ht="12.75" thickBot="1">
      <c r="A1" s="649" t="s">
        <v>2472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5" t="s">
        <v>18</v>
      </c>
    </row>
    <row r="4" spans="1:11">
      <c r="A4" s="21">
        <v>1</v>
      </c>
      <c r="B4" s="99" t="s">
        <v>935</v>
      </c>
      <c r="C4" s="8">
        <v>62740</v>
      </c>
      <c r="D4" s="8" t="s">
        <v>936</v>
      </c>
      <c r="E4" s="418">
        <v>2</v>
      </c>
      <c r="F4" s="323" t="s">
        <v>2243</v>
      </c>
      <c r="G4" s="323"/>
      <c r="H4" s="323"/>
      <c r="I4" s="324"/>
      <c r="J4" s="323"/>
      <c r="K4" s="323"/>
    </row>
    <row r="5" spans="1:11">
      <c r="A5" s="37">
        <v>2</v>
      </c>
      <c r="B5" s="318" t="s">
        <v>937</v>
      </c>
      <c r="C5" s="37">
        <v>4561093</v>
      </c>
      <c r="D5" s="37" t="s">
        <v>936</v>
      </c>
      <c r="E5" s="408">
        <v>10</v>
      </c>
      <c r="F5" s="256" t="s">
        <v>2244</v>
      </c>
      <c r="G5" s="256"/>
      <c r="H5" s="256"/>
      <c r="I5" s="325"/>
      <c r="J5" s="256"/>
      <c r="K5" s="256"/>
    </row>
    <row r="6" spans="1:11" ht="24">
      <c r="A6" s="21">
        <v>3</v>
      </c>
      <c r="B6" s="318" t="s">
        <v>938</v>
      </c>
      <c r="C6" s="37">
        <v>1610373</v>
      </c>
      <c r="D6" s="37" t="s">
        <v>936</v>
      </c>
      <c r="E6" s="408">
        <v>4</v>
      </c>
      <c r="F6" s="256" t="s">
        <v>2245</v>
      </c>
      <c r="G6" s="256"/>
      <c r="H6" s="256"/>
      <c r="I6" s="325"/>
      <c r="J6" s="256"/>
      <c r="K6" s="256"/>
    </row>
    <row r="7" spans="1:11" ht="24">
      <c r="A7" s="37">
        <v>4</v>
      </c>
      <c r="B7" s="318" t="s">
        <v>939</v>
      </c>
      <c r="C7" s="37">
        <v>1653310</v>
      </c>
      <c r="D7" s="37" t="s">
        <v>936</v>
      </c>
      <c r="E7" s="408">
        <v>2</v>
      </c>
      <c r="F7" s="256" t="s">
        <v>2246</v>
      </c>
      <c r="G7" s="256"/>
      <c r="H7" s="256"/>
      <c r="I7" s="325"/>
      <c r="J7" s="256"/>
      <c r="K7" s="256"/>
    </row>
    <row r="8" spans="1:11" ht="24">
      <c r="A8" s="21">
        <v>5</v>
      </c>
      <c r="B8" s="318" t="s">
        <v>940</v>
      </c>
      <c r="C8" s="37">
        <v>1708884</v>
      </c>
      <c r="D8" s="37" t="s">
        <v>936</v>
      </c>
      <c r="E8" s="400">
        <v>2</v>
      </c>
      <c r="F8" s="256" t="s">
        <v>2247</v>
      </c>
      <c r="G8" s="256"/>
      <c r="H8" s="256"/>
      <c r="I8" s="325"/>
      <c r="J8" s="256"/>
      <c r="K8" s="256"/>
    </row>
    <row r="9" spans="1:11">
      <c r="A9" s="37">
        <v>6</v>
      </c>
      <c r="B9" s="318" t="s">
        <v>941</v>
      </c>
      <c r="C9" s="37">
        <v>1620177</v>
      </c>
      <c r="D9" s="37" t="s">
        <v>936</v>
      </c>
      <c r="E9" s="400">
        <v>4</v>
      </c>
      <c r="F9" s="256" t="s">
        <v>2248</v>
      </c>
      <c r="G9" s="256"/>
      <c r="H9" s="256"/>
      <c r="I9" s="325"/>
      <c r="J9" s="256"/>
      <c r="K9" s="256"/>
    </row>
    <row r="10" spans="1:11">
      <c r="A10" s="21">
        <v>7</v>
      </c>
      <c r="B10" s="319" t="s">
        <v>942</v>
      </c>
      <c r="C10" s="67">
        <v>1610772</v>
      </c>
      <c r="D10" s="37" t="s">
        <v>936</v>
      </c>
      <c r="E10" s="419">
        <v>6</v>
      </c>
      <c r="F10" s="256" t="s">
        <v>2249</v>
      </c>
      <c r="G10" s="256"/>
      <c r="H10" s="256"/>
      <c r="I10" s="325"/>
      <c r="J10" s="256"/>
      <c r="K10" s="256"/>
    </row>
    <row r="11" spans="1:11" ht="36">
      <c r="A11" s="37">
        <v>8</v>
      </c>
      <c r="B11" s="319" t="s">
        <v>943</v>
      </c>
      <c r="C11" s="67">
        <v>1706531</v>
      </c>
      <c r="D11" s="37" t="s">
        <v>936</v>
      </c>
      <c r="E11" s="419">
        <v>6</v>
      </c>
      <c r="F11" s="256" t="s">
        <v>448</v>
      </c>
      <c r="G11" s="256"/>
      <c r="H11" s="256"/>
      <c r="I11" s="325"/>
      <c r="J11" s="256"/>
      <c r="K11" s="256"/>
    </row>
    <row r="12" spans="1:11">
      <c r="A12" s="21">
        <v>9</v>
      </c>
      <c r="B12" s="319" t="s">
        <v>944</v>
      </c>
      <c r="C12" s="67">
        <v>1610801</v>
      </c>
      <c r="D12" s="37" t="s">
        <v>936</v>
      </c>
      <c r="E12" s="419">
        <v>2</v>
      </c>
      <c r="F12" s="256" t="s">
        <v>58</v>
      </c>
      <c r="G12" s="256"/>
      <c r="H12" s="256"/>
      <c r="I12" s="325"/>
      <c r="J12" s="256"/>
      <c r="K12" s="256"/>
    </row>
    <row r="13" spans="1:11">
      <c r="A13" s="37">
        <v>10</v>
      </c>
      <c r="B13" s="319" t="s">
        <v>945</v>
      </c>
      <c r="C13" s="67">
        <v>1610737</v>
      </c>
      <c r="D13" s="37" t="s">
        <v>936</v>
      </c>
      <c r="E13" s="419">
        <v>2</v>
      </c>
      <c r="F13" s="256" t="s">
        <v>1025</v>
      </c>
      <c r="G13" s="256"/>
      <c r="H13" s="256"/>
      <c r="I13" s="325"/>
      <c r="J13" s="256"/>
      <c r="K13" s="256"/>
    </row>
    <row r="14" spans="1:11" ht="24">
      <c r="A14" s="21">
        <v>11</v>
      </c>
      <c r="B14" s="320" t="s">
        <v>946</v>
      </c>
      <c r="C14" s="255">
        <v>1610718</v>
      </c>
      <c r="D14" s="81" t="s">
        <v>936</v>
      </c>
      <c r="E14" s="308">
        <v>2</v>
      </c>
      <c r="F14" s="256" t="s">
        <v>2250</v>
      </c>
      <c r="G14" s="256"/>
      <c r="H14" s="256"/>
      <c r="I14" s="325"/>
      <c r="J14" s="256"/>
      <c r="K14" s="256"/>
    </row>
    <row r="15" spans="1:11" ht="36">
      <c r="A15" s="37">
        <v>12</v>
      </c>
      <c r="B15" s="320" t="s">
        <v>947</v>
      </c>
      <c r="C15" s="255">
        <v>1610719</v>
      </c>
      <c r="D15" s="81" t="s">
        <v>936</v>
      </c>
      <c r="E15" s="308">
        <v>2</v>
      </c>
      <c r="F15" s="256" t="s">
        <v>1069</v>
      </c>
      <c r="G15" s="256"/>
      <c r="H15" s="256"/>
      <c r="I15" s="325"/>
      <c r="J15" s="256"/>
      <c r="K15" s="256"/>
    </row>
    <row r="16" spans="1:11">
      <c r="A16" s="21">
        <v>13</v>
      </c>
      <c r="B16" s="320" t="s">
        <v>948</v>
      </c>
      <c r="C16" s="255">
        <v>4561096</v>
      </c>
      <c r="D16" s="81" t="s">
        <v>936</v>
      </c>
      <c r="E16" s="308">
        <v>5</v>
      </c>
      <c r="F16" s="256" t="s">
        <v>2244</v>
      </c>
      <c r="G16" s="256"/>
      <c r="H16" s="256"/>
      <c r="I16" s="325"/>
      <c r="J16" s="256"/>
      <c r="K16" s="256"/>
    </row>
    <row r="17" spans="1:11" ht="24">
      <c r="A17" s="37">
        <v>14</v>
      </c>
      <c r="B17" s="241" t="s">
        <v>949</v>
      </c>
      <c r="C17" s="80">
        <v>1703932</v>
      </c>
      <c r="D17" s="81" t="s">
        <v>936</v>
      </c>
      <c r="E17" s="308">
        <v>6</v>
      </c>
      <c r="F17" s="256" t="s">
        <v>2251</v>
      </c>
      <c r="G17" s="256"/>
      <c r="H17" s="256"/>
      <c r="I17" s="325"/>
      <c r="J17" s="256"/>
      <c r="K17" s="256"/>
    </row>
    <row r="18" spans="1:11" ht="24">
      <c r="A18" s="21">
        <v>15</v>
      </c>
      <c r="B18" s="242" t="s">
        <v>1631</v>
      </c>
      <c r="C18" s="21">
        <v>1653308</v>
      </c>
      <c r="D18" s="81" t="s">
        <v>936</v>
      </c>
      <c r="E18" s="408">
        <v>2</v>
      </c>
      <c r="F18" s="256" t="s">
        <v>2246</v>
      </c>
      <c r="G18" s="256"/>
      <c r="H18" s="256"/>
      <c r="I18" s="325"/>
      <c r="J18" s="256"/>
      <c r="K18" s="256"/>
    </row>
    <row r="19" spans="1:11">
      <c r="A19" s="37">
        <v>16</v>
      </c>
      <c r="B19" s="217" t="s">
        <v>1758</v>
      </c>
      <c r="C19" s="78">
        <v>62781</v>
      </c>
      <c r="D19" s="78" t="s">
        <v>936</v>
      </c>
      <c r="E19" s="309">
        <v>5</v>
      </c>
      <c r="F19" s="256" t="s">
        <v>1524</v>
      </c>
      <c r="G19" s="256"/>
      <c r="H19" s="256"/>
      <c r="I19" s="325"/>
      <c r="J19" s="256"/>
      <c r="K19" s="256"/>
    </row>
    <row r="20" spans="1:11">
      <c r="A20" s="21">
        <v>17</v>
      </c>
      <c r="B20" s="217" t="s">
        <v>1759</v>
      </c>
      <c r="C20" s="78">
        <v>62794</v>
      </c>
      <c r="D20" s="78" t="s">
        <v>936</v>
      </c>
      <c r="E20" s="309">
        <v>1</v>
      </c>
      <c r="F20" s="256" t="s">
        <v>89</v>
      </c>
      <c r="G20" s="256"/>
      <c r="H20" s="256"/>
      <c r="I20" s="325"/>
      <c r="J20" s="256"/>
      <c r="K20" s="256"/>
    </row>
    <row r="21" spans="1:11">
      <c r="A21" s="37">
        <v>18</v>
      </c>
      <c r="B21" s="217" t="s">
        <v>1760</v>
      </c>
      <c r="C21" s="78">
        <v>62784</v>
      </c>
      <c r="D21" s="78" t="s">
        <v>936</v>
      </c>
      <c r="E21" s="309">
        <v>1</v>
      </c>
      <c r="F21" s="256" t="s">
        <v>89</v>
      </c>
      <c r="G21" s="256"/>
      <c r="H21" s="256"/>
      <c r="I21" s="325"/>
      <c r="J21" s="256"/>
      <c r="K21" s="256"/>
    </row>
    <row r="22" spans="1:11">
      <c r="A22" s="21">
        <v>19</v>
      </c>
      <c r="B22" s="218" t="s">
        <v>1761</v>
      </c>
      <c r="C22" s="219">
        <v>60780</v>
      </c>
      <c r="D22" s="78" t="s">
        <v>936</v>
      </c>
      <c r="E22" s="309">
        <v>2</v>
      </c>
      <c r="F22" s="256" t="s">
        <v>1524</v>
      </c>
      <c r="G22" s="256"/>
      <c r="H22" s="256"/>
      <c r="I22" s="325"/>
      <c r="J22" s="256"/>
      <c r="K22" s="256"/>
    </row>
    <row r="23" spans="1:11">
      <c r="A23" s="37">
        <v>20</v>
      </c>
      <c r="B23" s="218" t="s">
        <v>1762</v>
      </c>
      <c r="C23" s="322">
        <v>63740</v>
      </c>
      <c r="D23" s="78" t="s">
        <v>936</v>
      </c>
      <c r="E23" s="309">
        <v>5</v>
      </c>
      <c r="F23" s="256" t="s">
        <v>2252</v>
      </c>
      <c r="G23" s="256"/>
      <c r="H23" s="256"/>
      <c r="I23" s="325"/>
      <c r="J23" s="256"/>
      <c r="K23" s="256"/>
    </row>
    <row r="24" spans="1:11" ht="24">
      <c r="A24" s="21">
        <v>21</v>
      </c>
      <c r="B24" s="241" t="s">
        <v>2087</v>
      </c>
      <c r="C24" s="80">
        <v>1725272</v>
      </c>
      <c r="D24" s="81" t="s">
        <v>936</v>
      </c>
      <c r="E24" s="308">
        <v>2</v>
      </c>
      <c r="F24" s="256" t="s">
        <v>66</v>
      </c>
      <c r="G24" s="256"/>
      <c r="H24" s="256"/>
      <c r="I24" s="325"/>
      <c r="J24" s="256"/>
      <c r="K24" s="256"/>
    </row>
    <row r="25" spans="1:11">
      <c r="A25" s="37">
        <v>22</v>
      </c>
      <c r="B25" s="243" t="s">
        <v>2145</v>
      </c>
      <c r="C25" s="244">
        <v>1610716</v>
      </c>
      <c r="D25" s="233" t="s">
        <v>936</v>
      </c>
      <c r="E25" s="308">
        <v>1</v>
      </c>
      <c r="F25" s="256" t="s">
        <v>1649</v>
      </c>
      <c r="G25" s="256"/>
      <c r="H25" s="256"/>
      <c r="I25" s="325"/>
      <c r="J25" s="256"/>
      <c r="K25" s="256"/>
    </row>
    <row r="26" spans="1:11">
      <c r="A26" s="21">
        <v>23</v>
      </c>
      <c r="B26" s="243" t="s">
        <v>2146</v>
      </c>
      <c r="C26" s="244">
        <v>1610717</v>
      </c>
      <c r="D26" s="233" t="s">
        <v>936</v>
      </c>
      <c r="E26" s="308">
        <v>1</v>
      </c>
      <c r="F26" s="256" t="s">
        <v>1257</v>
      </c>
      <c r="G26" s="256"/>
      <c r="H26" s="256"/>
      <c r="I26" s="325"/>
      <c r="J26" s="256"/>
      <c r="K26" s="256"/>
    </row>
    <row r="27" spans="1:11" ht="16.5" customHeight="1" thickBot="1">
      <c r="A27" s="654" t="s">
        <v>46</v>
      </c>
      <c r="B27" s="646"/>
      <c r="C27" s="646"/>
      <c r="D27" s="646"/>
      <c r="E27" s="646"/>
      <c r="F27" s="646"/>
      <c r="G27" s="392" t="s">
        <v>47</v>
      </c>
      <c r="H27" s="321"/>
      <c r="I27" s="646" t="s">
        <v>48</v>
      </c>
      <c r="J27" s="646"/>
      <c r="K27" s="321"/>
    </row>
  </sheetData>
  <sortState ref="N7:N29">
    <sortCondition ref="N6"/>
  </sortState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view="pageLayout" zoomScaleNormal="100" workbookViewId="0">
      <selection sqref="A1:K1"/>
    </sheetView>
  </sheetViews>
  <sheetFormatPr defaultRowHeight="12"/>
  <cols>
    <col min="1" max="1" width="2.7109375" style="185" bestFit="1" customWidth="1"/>
    <col min="2" max="2" width="33.42578125" style="185" customWidth="1"/>
    <col min="3" max="3" width="12.85546875" style="185" customWidth="1"/>
    <col min="4" max="4" width="9" style="185" customWidth="1"/>
    <col min="5" max="6" width="9.140625" style="185"/>
    <col min="7" max="7" width="10.28515625" style="185" bestFit="1" customWidth="1"/>
    <col min="8" max="8" width="9" style="185" customWidth="1"/>
    <col min="9" max="9" width="9.140625" style="185"/>
    <col min="10" max="10" width="10.28515625" style="185" bestFit="1" customWidth="1"/>
    <col min="11" max="11" width="13.140625" style="185" customWidth="1"/>
    <col min="12" max="16384" width="9.140625" style="185"/>
  </cols>
  <sheetData>
    <row r="1" spans="1:12" ht="12.75" thickBot="1">
      <c r="A1" s="649" t="s">
        <v>2473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2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  <c r="L2" s="17"/>
    </row>
    <row r="3" spans="1:12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  <c r="L3" s="17"/>
    </row>
    <row r="4" spans="1:12">
      <c r="A4" s="189">
        <v>1</v>
      </c>
      <c r="B4" s="73" t="s">
        <v>1001</v>
      </c>
      <c r="C4" s="62" t="s">
        <v>1002</v>
      </c>
      <c r="D4" s="62" t="s">
        <v>1000</v>
      </c>
      <c r="E4" s="410">
        <v>3</v>
      </c>
      <c r="F4" s="62" t="s">
        <v>1003</v>
      </c>
      <c r="G4" s="420"/>
      <c r="H4" s="312"/>
      <c r="I4" s="325"/>
      <c r="J4" s="312"/>
      <c r="K4" s="312"/>
      <c r="L4" s="15"/>
    </row>
    <row r="5" spans="1:12">
      <c r="A5" s="245">
        <v>2</v>
      </c>
      <c r="B5" s="73" t="s">
        <v>1004</v>
      </c>
      <c r="C5" s="62" t="s">
        <v>1005</v>
      </c>
      <c r="D5" s="62" t="s">
        <v>1000</v>
      </c>
      <c r="E5" s="410">
        <v>2</v>
      </c>
      <c r="F5" s="62" t="s">
        <v>1006</v>
      </c>
      <c r="G5" s="375"/>
      <c r="H5" s="312"/>
      <c r="I5" s="325"/>
      <c r="J5" s="312"/>
      <c r="K5" s="312"/>
      <c r="L5" s="15"/>
    </row>
    <row r="6" spans="1:12">
      <c r="A6" s="245">
        <v>3</v>
      </c>
      <c r="B6" s="73" t="s">
        <v>1007</v>
      </c>
      <c r="C6" s="62" t="s">
        <v>1008</v>
      </c>
      <c r="D6" s="62" t="s">
        <v>1000</v>
      </c>
      <c r="E6" s="410">
        <v>3</v>
      </c>
      <c r="F6" s="62" t="s">
        <v>576</v>
      </c>
      <c r="G6" s="312"/>
      <c r="H6" s="312"/>
      <c r="I6" s="325"/>
      <c r="J6" s="312"/>
      <c r="K6" s="312"/>
      <c r="L6" s="15"/>
    </row>
    <row r="7" spans="1:12">
      <c r="A7" s="189">
        <v>4</v>
      </c>
      <c r="B7" s="73" t="s">
        <v>1009</v>
      </c>
      <c r="C7" s="62" t="s">
        <v>1010</v>
      </c>
      <c r="D7" s="62" t="s">
        <v>1000</v>
      </c>
      <c r="E7" s="410">
        <v>10</v>
      </c>
      <c r="F7" s="62" t="s">
        <v>1011</v>
      </c>
      <c r="G7" s="312"/>
      <c r="H7" s="312"/>
      <c r="I7" s="325"/>
      <c r="J7" s="312"/>
      <c r="K7" s="312"/>
      <c r="L7" s="15"/>
    </row>
    <row r="8" spans="1:12">
      <c r="A8" s="245">
        <v>5</v>
      </c>
      <c r="B8" s="246" t="s">
        <v>1012</v>
      </c>
      <c r="C8" s="25" t="s">
        <v>1013</v>
      </c>
      <c r="D8" s="62" t="s">
        <v>1000</v>
      </c>
      <c r="E8" s="408">
        <v>2</v>
      </c>
      <c r="F8" s="21" t="s">
        <v>919</v>
      </c>
      <c r="G8" s="312"/>
      <c r="H8" s="312"/>
      <c r="I8" s="325"/>
      <c r="J8" s="312"/>
      <c r="K8" s="312"/>
      <c r="L8" s="15"/>
    </row>
    <row r="9" spans="1:12">
      <c r="A9" s="245">
        <v>6</v>
      </c>
      <c r="B9" s="73" t="s">
        <v>1014</v>
      </c>
      <c r="C9" s="21" t="s">
        <v>1015</v>
      </c>
      <c r="D9" s="62" t="s">
        <v>1000</v>
      </c>
      <c r="E9" s="410">
        <v>2</v>
      </c>
      <c r="F9" s="62" t="s">
        <v>1016</v>
      </c>
      <c r="G9" s="312"/>
      <c r="H9" s="312"/>
      <c r="I9" s="325"/>
      <c r="J9" s="312"/>
      <c r="K9" s="312"/>
      <c r="L9" s="15"/>
    </row>
    <row r="10" spans="1:12">
      <c r="A10" s="245">
        <v>8</v>
      </c>
      <c r="B10" s="66" t="s">
        <v>1017</v>
      </c>
      <c r="C10" s="190" t="s">
        <v>1018</v>
      </c>
      <c r="D10" s="62" t="s">
        <v>1000</v>
      </c>
      <c r="E10" s="419">
        <v>4</v>
      </c>
      <c r="F10" s="21" t="s">
        <v>1019</v>
      </c>
      <c r="G10" s="312"/>
      <c r="H10" s="312"/>
      <c r="I10" s="325"/>
      <c r="J10" s="312"/>
      <c r="K10" s="312"/>
      <c r="L10" s="17"/>
    </row>
    <row r="11" spans="1:12">
      <c r="A11" s="245">
        <v>9</v>
      </c>
      <c r="B11" s="73" t="s">
        <v>1020</v>
      </c>
      <c r="C11" s="21" t="s">
        <v>1021</v>
      </c>
      <c r="D11" s="62" t="s">
        <v>1000</v>
      </c>
      <c r="E11" s="410">
        <v>1</v>
      </c>
      <c r="F11" s="62" t="s">
        <v>624</v>
      </c>
      <c r="G11" s="312"/>
      <c r="H11" s="312"/>
      <c r="I11" s="325"/>
      <c r="J11" s="312"/>
      <c r="K11" s="312"/>
      <c r="L11" s="17"/>
    </row>
    <row r="12" spans="1:12">
      <c r="A12" s="245">
        <v>10</v>
      </c>
      <c r="B12" s="66" t="s">
        <v>1022</v>
      </c>
      <c r="C12" s="190" t="s">
        <v>2253</v>
      </c>
      <c r="D12" s="62" t="s">
        <v>1000</v>
      </c>
      <c r="E12" s="419">
        <v>2</v>
      </c>
      <c r="F12" s="21" t="s">
        <v>501</v>
      </c>
      <c r="G12" s="312"/>
      <c r="H12" s="312"/>
      <c r="I12" s="325"/>
      <c r="J12" s="312"/>
      <c r="K12" s="312"/>
      <c r="L12" s="17"/>
    </row>
    <row r="13" spans="1:12">
      <c r="A13" s="245">
        <v>11</v>
      </c>
      <c r="B13" s="66" t="s">
        <v>1023</v>
      </c>
      <c r="C13" s="190" t="s">
        <v>1024</v>
      </c>
      <c r="D13" s="62" t="s">
        <v>1000</v>
      </c>
      <c r="E13" s="419">
        <v>2</v>
      </c>
      <c r="F13" s="21" t="s">
        <v>1025</v>
      </c>
      <c r="G13" s="312"/>
      <c r="H13" s="312"/>
      <c r="I13" s="325"/>
      <c r="J13" s="312"/>
      <c r="K13" s="312"/>
      <c r="L13" s="17"/>
    </row>
    <row r="14" spans="1:12">
      <c r="A14" s="245">
        <v>12</v>
      </c>
      <c r="B14" s="73" t="s">
        <v>1026</v>
      </c>
      <c r="C14" s="21" t="s">
        <v>1027</v>
      </c>
      <c r="D14" s="62" t="s">
        <v>1000</v>
      </c>
      <c r="E14" s="410">
        <v>1</v>
      </c>
      <c r="F14" s="62" t="s">
        <v>1006</v>
      </c>
      <c r="G14" s="312"/>
      <c r="H14" s="312"/>
      <c r="I14" s="325"/>
      <c r="J14" s="312"/>
      <c r="K14" s="375"/>
      <c r="L14" s="17"/>
    </row>
    <row r="15" spans="1:12" ht="24">
      <c r="A15" s="245">
        <v>13</v>
      </c>
      <c r="B15" s="73" t="s">
        <v>1028</v>
      </c>
      <c r="C15" s="23" t="s">
        <v>1029</v>
      </c>
      <c r="D15" s="62" t="s">
        <v>1000</v>
      </c>
      <c r="E15" s="410">
        <v>6</v>
      </c>
      <c r="F15" s="62" t="s">
        <v>1030</v>
      </c>
      <c r="G15" s="312"/>
      <c r="H15" s="312"/>
      <c r="I15" s="325"/>
      <c r="J15" s="312"/>
      <c r="K15" s="312"/>
      <c r="L15" s="17"/>
    </row>
    <row r="16" spans="1:12">
      <c r="A16" s="245">
        <v>14</v>
      </c>
      <c r="B16" s="223" t="s">
        <v>1031</v>
      </c>
      <c r="C16" s="224" t="s">
        <v>1032</v>
      </c>
      <c r="D16" s="62" t="s">
        <v>1000</v>
      </c>
      <c r="E16" s="421">
        <v>8</v>
      </c>
      <c r="F16" s="224" t="s">
        <v>1006</v>
      </c>
      <c r="G16" s="312"/>
      <c r="H16" s="312"/>
      <c r="I16" s="325"/>
      <c r="J16" s="312"/>
      <c r="K16" s="312"/>
      <c r="L16" s="17"/>
    </row>
    <row r="17" spans="1:12">
      <c r="A17" s="245">
        <v>15</v>
      </c>
      <c r="B17" s="223" t="s">
        <v>1033</v>
      </c>
      <c r="C17" s="224" t="s">
        <v>1034</v>
      </c>
      <c r="D17" s="62" t="s">
        <v>1000</v>
      </c>
      <c r="E17" s="421">
        <v>4</v>
      </c>
      <c r="F17" s="225" t="s">
        <v>1035</v>
      </c>
      <c r="G17" s="312"/>
      <c r="H17" s="312"/>
      <c r="I17" s="325"/>
      <c r="J17" s="312"/>
      <c r="K17" s="312"/>
      <c r="L17" s="17"/>
    </row>
    <row r="18" spans="1:12">
      <c r="A18" s="245">
        <v>16</v>
      </c>
      <c r="B18" s="223" t="s">
        <v>1036</v>
      </c>
      <c r="C18" s="224" t="s">
        <v>1037</v>
      </c>
      <c r="D18" s="62" t="s">
        <v>1000</v>
      </c>
      <c r="E18" s="421">
        <v>8</v>
      </c>
      <c r="F18" s="225" t="s">
        <v>1038</v>
      </c>
      <c r="G18" s="312"/>
      <c r="H18" s="312"/>
      <c r="I18" s="325"/>
      <c r="J18" s="312"/>
      <c r="K18" s="312"/>
      <c r="L18" s="17"/>
    </row>
    <row r="19" spans="1:12">
      <c r="A19" s="245">
        <v>19</v>
      </c>
      <c r="B19" s="73" t="s">
        <v>2037</v>
      </c>
      <c r="C19" s="21" t="s">
        <v>2038</v>
      </c>
      <c r="D19" s="62" t="s">
        <v>1000</v>
      </c>
      <c r="E19" s="410">
        <v>7</v>
      </c>
      <c r="F19" s="62" t="s">
        <v>2039</v>
      </c>
      <c r="G19" s="312"/>
      <c r="H19" s="312"/>
      <c r="I19" s="325"/>
      <c r="J19" s="312"/>
      <c r="K19" s="312"/>
      <c r="L19" s="17"/>
    </row>
    <row r="20" spans="1:12">
      <c r="A20" s="245">
        <v>20</v>
      </c>
      <c r="B20" s="73" t="s">
        <v>2040</v>
      </c>
      <c r="C20" s="21" t="s">
        <v>2041</v>
      </c>
      <c r="D20" s="62" t="s">
        <v>1000</v>
      </c>
      <c r="E20" s="410">
        <v>12</v>
      </c>
      <c r="F20" s="62" t="s">
        <v>1003</v>
      </c>
      <c r="G20" s="312"/>
      <c r="H20" s="312"/>
      <c r="I20" s="325"/>
      <c r="J20" s="312"/>
      <c r="K20" s="312"/>
      <c r="L20" s="17"/>
    </row>
    <row r="21" spans="1:12">
      <c r="A21" s="245">
        <v>21</v>
      </c>
      <c r="B21" s="73" t="s">
        <v>2042</v>
      </c>
      <c r="C21" s="21" t="s">
        <v>2043</v>
      </c>
      <c r="D21" s="62" t="s">
        <v>1000</v>
      </c>
      <c r="E21" s="410">
        <v>8</v>
      </c>
      <c r="F21" s="62" t="s">
        <v>2044</v>
      </c>
      <c r="G21" s="312"/>
      <c r="H21" s="312"/>
      <c r="I21" s="325"/>
      <c r="J21" s="312"/>
      <c r="K21" s="312"/>
      <c r="L21" s="17"/>
    </row>
    <row r="22" spans="1:12">
      <c r="A22" s="245">
        <v>22</v>
      </c>
      <c r="B22" s="73" t="s">
        <v>2045</v>
      </c>
      <c r="C22" s="21" t="s">
        <v>2046</v>
      </c>
      <c r="D22" s="62" t="s">
        <v>1000</v>
      </c>
      <c r="E22" s="410">
        <v>6</v>
      </c>
      <c r="F22" s="62" t="s">
        <v>2254</v>
      </c>
      <c r="G22" s="312"/>
      <c r="H22" s="312"/>
      <c r="I22" s="325"/>
      <c r="J22" s="312"/>
      <c r="K22" s="312"/>
      <c r="L22" s="17"/>
    </row>
    <row r="23" spans="1:12">
      <c r="A23" s="245">
        <v>23</v>
      </c>
      <c r="B23" s="73" t="s">
        <v>2047</v>
      </c>
      <c r="C23" s="21" t="s">
        <v>2048</v>
      </c>
      <c r="D23" s="62" t="s">
        <v>1000</v>
      </c>
      <c r="E23" s="410">
        <v>2</v>
      </c>
      <c r="F23" s="62" t="s">
        <v>515</v>
      </c>
      <c r="G23" s="312"/>
      <c r="H23" s="312"/>
      <c r="I23" s="325"/>
      <c r="J23" s="312"/>
      <c r="K23" s="312"/>
      <c r="L23" s="17"/>
    </row>
    <row r="24" spans="1:12">
      <c r="A24" s="245">
        <v>24</v>
      </c>
      <c r="B24" s="73" t="s">
        <v>2049</v>
      </c>
      <c r="C24" s="21" t="s">
        <v>2050</v>
      </c>
      <c r="D24" s="62" t="s">
        <v>2051</v>
      </c>
      <c r="E24" s="410">
        <v>3</v>
      </c>
      <c r="F24" s="62" t="s">
        <v>515</v>
      </c>
      <c r="G24" s="312"/>
      <c r="H24" s="312"/>
      <c r="I24" s="325"/>
      <c r="J24" s="312"/>
      <c r="K24" s="312"/>
      <c r="L24" s="17"/>
    </row>
    <row r="25" spans="1:12">
      <c r="A25" s="245">
        <v>25</v>
      </c>
      <c r="B25" s="73" t="s">
        <v>2052</v>
      </c>
      <c r="C25" s="21" t="s">
        <v>2053</v>
      </c>
      <c r="D25" s="62" t="s">
        <v>2051</v>
      </c>
      <c r="E25" s="410">
        <v>5</v>
      </c>
      <c r="F25" s="62" t="s">
        <v>1030</v>
      </c>
      <c r="G25" s="312"/>
      <c r="H25" s="312"/>
      <c r="I25" s="325"/>
      <c r="J25" s="312"/>
      <c r="K25" s="312"/>
      <c r="L25" s="17"/>
    </row>
    <row r="26" spans="1:12">
      <c r="A26" s="245">
        <v>26</v>
      </c>
      <c r="B26" s="73" t="s">
        <v>2054</v>
      </c>
      <c r="C26" s="23" t="s">
        <v>2055</v>
      </c>
      <c r="D26" s="62" t="s">
        <v>1000</v>
      </c>
      <c r="E26" s="410">
        <v>5</v>
      </c>
      <c r="F26" s="62" t="s">
        <v>1030</v>
      </c>
      <c r="G26" s="312"/>
      <c r="H26" s="312"/>
      <c r="I26" s="325"/>
      <c r="J26" s="312"/>
      <c r="K26" s="312"/>
      <c r="L26" s="17"/>
    </row>
    <row r="27" spans="1:12" ht="15.75" customHeight="1" thickBot="1">
      <c r="A27" s="664" t="s">
        <v>46</v>
      </c>
      <c r="B27" s="665"/>
      <c r="C27" s="665"/>
      <c r="D27" s="665"/>
      <c r="E27" s="665"/>
      <c r="F27" s="668"/>
      <c r="G27" s="392" t="s">
        <v>47</v>
      </c>
      <c r="H27" s="442">
        <f>SUM(H4:H26)</f>
        <v>0</v>
      </c>
      <c r="I27" s="646" t="s">
        <v>48</v>
      </c>
      <c r="J27" s="646"/>
      <c r="K27" s="442">
        <f t="shared" ref="K27" si="0">H27*1.08</f>
        <v>0</v>
      </c>
      <c r="L27" s="17"/>
    </row>
  </sheetData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Layout" zoomScaleNormal="100" workbookViewId="0">
      <selection sqref="A1:K1"/>
    </sheetView>
  </sheetViews>
  <sheetFormatPr defaultRowHeight="12"/>
  <cols>
    <col min="1" max="1" width="5.28515625" style="185" customWidth="1"/>
    <col min="2" max="2" width="24.7109375" style="185" customWidth="1"/>
    <col min="3" max="3" width="14.5703125" style="185" customWidth="1"/>
    <col min="4" max="4" width="19.85546875" style="185" customWidth="1"/>
    <col min="5" max="5" width="8.140625" style="185" customWidth="1"/>
    <col min="6" max="6" width="9.140625" style="185"/>
    <col min="7" max="7" width="8" style="185" customWidth="1"/>
    <col min="8" max="8" width="11.140625" style="185" customWidth="1"/>
    <col min="9" max="9" width="9.140625" style="185"/>
    <col min="10" max="10" width="9.42578125" style="185" bestFit="1" customWidth="1"/>
    <col min="11" max="11" width="9.5703125" style="185" customWidth="1"/>
    <col min="12" max="16384" width="9.140625" style="185"/>
  </cols>
  <sheetData>
    <row r="1" spans="1:11" ht="12.75" thickBot="1">
      <c r="A1" s="649" t="s">
        <v>2474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03">
        <v>1</v>
      </c>
      <c r="B4" s="102" t="s">
        <v>951</v>
      </c>
      <c r="C4" s="103" t="s">
        <v>952</v>
      </c>
      <c r="D4" s="104" t="s">
        <v>953</v>
      </c>
      <c r="E4" s="476">
        <v>6</v>
      </c>
      <c r="F4" s="105" t="s">
        <v>89</v>
      </c>
      <c r="G4" s="422"/>
      <c r="H4" s="423"/>
      <c r="I4" s="351"/>
      <c r="J4" s="423"/>
      <c r="K4" s="423"/>
    </row>
    <row r="5" spans="1:11">
      <c r="A5" s="206">
        <v>2</v>
      </c>
      <c r="B5" s="207" t="s">
        <v>954</v>
      </c>
      <c r="C5" s="326" t="s">
        <v>955</v>
      </c>
      <c r="D5" s="198" t="s">
        <v>950</v>
      </c>
      <c r="E5" s="477">
        <v>6</v>
      </c>
      <c r="F5" s="205" t="s">
        <v>89</v>
      </c>
      <c r="G5" s="422"/>
      <c r="H5" s="423"/>
      <c r="I5" s="351"/>
      <c r="J5" s="423"/>
      <c r="K5" s="423"/>
    </row>
    <row r="6" spans="1:11" ht="23.25" customHeight="1">
      <c r="A6" s="203">
        <v>3</v>
      </c>
      <c r="B6" s="575" t="s">
        <v>956</v>
      </c>
      <c r="C6" s="576" t="s">
        <v>957</v>
      </c>
      <c r="D6" s="577" t="s">
        <v>958</v>
      </c>
      <c r="E6" s="578">
        <v>6</v>
      </c>
      <c r="F6" s="579" t="s">
        <v>89</v>
      </c>
      <c r="G6" s="422"/>
      <c r="H6" s="423"/>
      <c r="I6" s="351"/>
      <c r="J6" s="423"/>
      <c r="K6" s="423"/>
    </row>
    <row r="7" spans="1:11">
      <c r="A7" s="203">
        <v>4</v>
      </c>
      <c r="B7" s="207" t="s">
        <v>959</v>
      </c>
      <c r="C7" s="326" t="s">
        <v>960</v>
      </c>
      <c r="D7" s="198" t="s">
        <v>950</v>
      </c>
      <c r="E7" s="477">
        <v>6</v>
      </c>
      <c r="F7" s="205" t="s">
        <v>89</v>
      </c>
      <c r="G7" s="422"/>
      <c r="H7" s="423"/>
      <c r="I7" s="351"/>
      <c r="J7" s="423"/>
      <c r="K7" s="423"/>
    </row>
    <row r="8" spans="1:11">
      <c r="A8" s="206">
        <v>5</v>
      </c>
      <c r="B8" s="207" t="s">
        <v>961</v>
      </c>
      <c r="C8" s="326" t="s">
        <v>962</v>
      </c>
      <c r="D8" s="198" t="s">
        <v>950</v>
      </c>
      <c r="E8" s="477">
        <v>6</v>
      </c>
      <c r="F8" s="205" t="s">
        <v>89</v>
      </c>
      <c r="G8" s="422"/>
      <c r="H8" s="423"/>
      <c r="I8" s="351"/>
      <c r="J8" s="423"/>
      <c r="K8" s="423"/>
    </row>
    <row r="9" spans="1:11">
      <c r="A9" s="203">
        <v>6</v>
      </c>
      <c r="B9" s="207" t="s">
        <v>963</v>
      </c>
      <c r="C9" s="326" t="s">
        <v>964</v>
      </c>
      <c r="D9" s="198" t="s">
        <v>950</v>
      </c>
      <c r="E9" s="477">
        <v>6</v>
      </c>
      <c r="F9" s="205" t="s">
        <v>89</v>
      </c>
      <c r="G9" s="422"/>
      <c r="H9" s="423"/>
      <c r="I9" s="351"/>
      <c r="J9" s="423"/>
      <c r="K9" s="423"/>
    </row>
    <row r="10" spans="1:11">
      <c r="A10" s="203">
        <v>7</v>
      </c>
      <c r="B10" s="207" t="s">
        <v>965</v>
      </c>
      <c r="C10" s="326" t="s">
        <v>966</v>
      </c>
      <c r="D10" s="198" t="s">
        <v>950</v>
      </c>
      <c r="E10" s="477">
        <v>6</v>
      </c>
      <c r="F10" s="205" t="s">
        <v>89</v>
      </c>
      <c r="G10" s="422"/>
      <c r="H10" s="423"/>
      <c r="I10" s="351"/>
      <c r="J10" s="423"/>
      <c r="K10" s="423"/>
    </row>
    <row r="11" spans="1:11">
      <c r="A11" s="206">
        <v>8</v>
      </c>
      <c r="B11" s="207" t="s">
        <v>967</v>
      </c>
      <c r="C11" s="326" t="s">
        <v>968</v>
      </c>
      <c r="D11" s="198" t="s">
        <v>950</v>
      </c>
      <c r="E11" s="477">
        <v>6</v>
      </c>
      <c r="F11" s="205" t="s">
        <v>89</v>
      </c>
      <c r="G11" s="422"/>
      <c r="H11" s="423"/>
      <c r="I11" s="351"/>
      <c r="J11" s="423"/>
      <c r="K11" s="423"/>
    </row>
    <row r="12" spans="1:11">
      <c r="A12" s="203">
        <v>9</v>
      </c>
      <c r="B12" s="207" t="s">
        <v>969</v>
      </c>
      <c r="C12" s="326" t="s">
        <v>970</v>
      </c>
      <c r="D12" s="198" t="s">
        <v>950</v>
      </c>
      <c r="E12" s="477">
        <v>6</v>
      </c>
      <c r="F12" s="205" t="s">
        <v>89</v>
      </c>
      <c r="G12" s="422"/>
      <c r="H12" s="423"/>
      <c r="I12" s="351"/>
      <c r="J12" s="423"/>
      <c r="K12" s="423"/>
    </row>
    <row r="13" spans="1:11">
      <c r="A13" s="203">
        <v>10</v>
      </c>
      <c r="B13" s="207" t="s">
        <v>971</v>
      </c>
      <c r="C13" s="326" t="s">
        <v>972</v>
      </c>
      <c r="D13" s="198" t="s">
        <v>950</v>
      </c>
      <c r="E13" s="477">
        <v>6</v>
      </c>
      <c r="F13" s="205" t="s">
        <v>89</v>
      </c>
      <c r="G13" s="422"/>
      <c r="H13" s="423"/>
      <c r="I13" s="351"/>
      <c r="J13" s="423"/>
      <c r="K13" s="423"/>
    </row>
    <row r="14" spans="1:11">
      <c r="A14" s="206">
        <v>11</v>
      </c>
      <c r="B14" s="207" t="s">
        <v>973</v>
      </c>
      <c r="C14" s="326" t="s">
        <v>974</v>
      </c>
      <c r="D14" s="198" t="s">
        <v>950</v>
      </c>
      <c r="E14" s="477">
        <v>6</v>
      </c>
      <c r="F14" s="205" t="s">
        <v>89</v>
      </c>
      <c r="G14" s="422"/>
      <c r="H14" s="423"/>
      <c r="I14" s="351"/>
      <c r="J14" s="423"/>
      <c r="K14" s="423"/>
    </row>
    <row r="15" spans="1:11">
      <c r="A15" s="203">
        <v>12</v>
      </c>
      <c r="B15" s="207" t="s">
        <v>975</v>
      </c>
      <c r="C15" s="326" t="s">
        <v>976</v>
      </c>
      <c r="D15" s="198" t="s">
        <v>950</v>
      </c>
      <c r="E15" s="477">
        <v>6</v>
      </c>
      <c r="F15" s="205" t="s">
        <v>89</v>
      </c>
      <c r="G15" s="422"/>
      <c r="H15" s="423"/>
      <c r="I15" s="351"/>
      <c r="J15" s="423"/>
      <c r="K15" s="423"/>
    </row>
    <row r="16" spans="1:11">
      <c r="A16" s="203">
        <v>13</v>
      </c>
      <c r="B16" s="209" t="s">
        <v>977</v>
      </c>
      <c r="C16" s="37" t="s">
        <v>978</v>
      </c>
      <c r="D16" s="198" t="s">
        <v>950</v>
      </c>
      <c r="E16" s="408">
        <v>6</v>
      </c>
      <c r="F16" s="37" t="s">
        <v>979</v>
      </c>
      <c r="G16" s="256"/>
      <c r="H16" s="423"/>
      <c r="I16" s="351"/>
      <c r="J16" s="423"/>
      <c r="K16" s="423"/>
    </row>
    <row r="17" spans="1:11">
      <c r="A17" s="206">
        <v>14</v>
      </c>
      <c r="B17" s="38" t="s">
        <v>980</v>
      </c>
      <c r="C17" s="248" t="s">
        <v>981</v>
      </c>
      <c r="D17" s="198" t="s">
        <v>950</v>
      </c>
      <c r="E17" s="408">
        <v>6</v>
      </c>
      <c r="F17" s="37" t="s">
        <v>979</v>
      </c>
      <c r="G17" s="256"/>
      <c r="H17" s="423"/>
      <c r="I17" s="351"/>
      <c r="J17" s="423"/>
      <c r="K17" s="423"/>
    </row>
    <row r="18" spans="1:11">
      <c r="A18" s="203">
        <v>15</v>
      </c>
      <c r="B18" s="31" t="s">
        <v>1593</v>
      </c>
      <c r="C18" s="197" t="s">
        <v>2255</v>
      </c>
      <c r="D18" s="198" t="s">
        <v>2256</v>
      </c>
      <c r="E18" s="408">
        <v>3</v>
      </c>
      <c r="F18" s="37" t="s">
        <v>979</v>
      </c>
      <c r="G18" s="256"/>
      <c r="H18" s="423"/>
      <c r="I18" s="351"/>
      <c r="J18" s="423"/>
      <c r="K18" s="423"/>
    </row>
    <row r="19" spans="1:11">
      <c r="A19" s="203">
        <v>16</v>
      </c>
      <c r="B19" s="202" t="s">
        <v>1594</v>
      </c>
      <c r="C19" s="197" t="s">
        <v>1595</v>
      </c>
      <c r="D19" s="198" t="s">
        <v>950</v>
      </c>
      <c r="E19" s="408">
        <v>2</v>
      </c>
      <c r="F19" s="37" t="s">
        <v>979</v>
      </c>
      <c r="G19" s="256"/>
      <c r="H19" s="423"/>
      <c r="I19" s="351"/>
      <c r="J19" s="423"/>
      <c r="K19" s="423"/>
    </row>
    <row r="20" spans="1:11">
      <c r="A20" s="206">
        <v>17</v>
      </c>
      <c r="B20" s="202" t="s">
        <v>1596</v>
      </c>
      <c r="C20" s="520" t="s">
        <v>1597</v>
      </c>
      <c r="D20" s="198" t="s">
        <v>950</v>
      </c>
      <c r="E20" s="408">
        <v>2</v>
      </c>
      <c r="F20" s="37" t="s">
        <v>979</v>
      </c>
      <c r="G20" s="256"/>
      <c r="H20" s="423"/>
      <c r="I20" s="351"/>
      <c r="J20" s="423"/>
      <c r="K20" s="423"/>
    </row>
    <row r="21" spans="1:11">
      <c r="A21" s="203">
        <v>18</v>
      </c>
      <c r="B21" s="38" t="s">
        <v>2257</v>
      </c>
      <c r="C21" s="197" t="s">
        <v>1598</v>
      </c>
      <c r="D21" s="198" t="s">
        <v>1599</v>
      </c>
      <c r="E21" s="408">
        <v>6</v>
      </c>
      <c r="F21" s="37">
        <v>96</v>
      </c>
      <c r="G21" s="256"/>
      <c r="H21" s="423"/>
      <c r="I21" s="351"/>
      <c r="J21" s="423"/>
      <c r="K21" s="423"/>
    </row>
    <row r="22" spans="1:11">
      <c r="A22" s="203">
        <v>19</v>
      </c>
      <c r="B22" s="38" t="s">
        <v>2258</v>
      </c>
      <c r="C22" s="197" t="s">
        <v>1600</v>
      </c>
      <c r="D22" s="198" t="s">
        <v>1599</v>
      </c>
      <c r="E22" s="408">
        <v>6</v>
      </c>
      <c r="F22" s="37">
        <v>96</v>
      </c>
      <c r="G22" s="256"/>
      <c r="H22" s="423"/>
      <c r="I22" s="351"/>
      <c r="J22" s="423"/>
      <c r="K22" s="423"/>
    </row>
    <row r="23" spans="1:11" ht="24">
      <c r="A23" s="206">
        <v>20</v>
      </c>
      <c r="B23" s="204" t="s">
        <v>1632</v>
      </c>
      <c r="C23" s="247" t="s">
        <v>1633</v>
      </c>
      <c r="D23" s="198" t="s">
        <v>950</v>
      </c>
      <c r="E23" s="477">
        <v>2</v>
      </c>
      <c r="F23" s="205" t="s">
        <v>89</v>
      </c>
      <c r="G23" s="256"/>
      <c r="H23" s="423"/>
      <c r="I23" s="351"/>
      <c r="J23" s="423"/>
      <c r="K23" s="423"/>
    </row>
    <row r="24" spans="1:11">
      <c r="A24" s="203">
        <v>21</v>
      </c>
      <c r="B24" s="207" t="s">
        <v>1634</v>
      </c>
      <c r="C24" s="247" t="s">
        <v>1635</v>
      </c>
      <c r="D24" s="198" t="s">
        <v>950</v>
      </c>
      <c r="E24" s="477">
        <v>2</v>
      </c>
      <c r="F24" s="205" t="s">
        <v>89</v>
      </c>
      <c r="G24" s="256"/>
      <c r="H24" s="423"/>
      <c r="I24" s="351"/>
      <c r="J24" s="423"/>
      <c r="K24" s="423"/>
    </row>
    <row r="25" spans="1:11" ht="24">
      <c r="A25" s="203">
        <v>22</v>
      </c>
      <c r="B25" s="204" t="s">
        <v>1636</v>
      </c>
      <c r="C25" s="247" t="s">
        <v>1637</v>
      </c>
      <c r="D25" s="198" t="s">
        <v>950</v>
      </c>
      <c r="E25" s="477">
        <v>2</v>
      </c>
      <c r="F25" s="205" t="s">
        <v>89</v>
      </c>
      <c r="G25" s="256"/>
      <c r="H25" s="423"/>
      <c r="I25" s="351"/>
      <c r="J25" s="423"/>
      <c r="K25" s="423"/>
    </row>
    <row r="26" spans="1:11" ht="24">
      <c r="A26" s="206">
        <v>23</v>
      </c>
      <c r="B26" s="204" t="s">
        <v>1638</v>
      </c>
      <c r="C26" s="247" t="s">
        <v>1639</v>
      </c>
      <c r="D26" s="198" t="s">
        <v>950</v>
      </c>
      <c r="E26" s="477">
        <v>2</v>
      </c>
      <c r="F26" s="205" t="s">
        <v>89</v>
      </c>
      <c r="G26" s="256"/>
      <c r="H26" s="423"/>
      <c r="I26" s="351"/>
      <c r="J26" s="423"/>
      <c r="K26" s="423"/>
    </row>
    <row r="27" spans="1:11" ht="24">
      <c r="A27" s="203">
        <v>24</v>
      </c>
      <c r="B27" s="204" t="s">
        <v>1640</v>
      </c>
      <c r="C27" s="247" t="s">
        <v>1641</v>
      </c>
      <c r="D27" s="198" t="s">
        <v>950</v>
      </c>
      <c r="E27" s="477">
        <v>2</v>
      </c>
      <c r="F27" s="205" t="s">
        <v>2259</v>
      </c>
      <c r="G27" s="256"/>
      <c r="H27" s="423"/>
      <c r="I27" s="351"/>
      <c r="J27" s="423"/>
      <c r="K27" s="423"/>
    </row>
    <row r="28" spans="1:11">
      <c r="A28" s="203">
        <v>25</v>
      </c>
      <c r="B28" s="204" t="s">
        <v>1634</v>
      </c>
      <c r="C28" s="247" t="s">
        <v>1642</v>
      </c>
      <c r="D28" s="198" t="s">
        <v>950</v>
      </c>
      <c r="E28" s="477">
        <v>2</v>
      </c>
      <c r="F28" s="205" t="s">
        <v>89</v>
      </c>
      <c r="G28" s="256"/>
      <c r="H28" s="423"/>
      <c r="I28" s="351"/>
      <c r="J28" s="423"/>
      <c r="K28" s="423"/>
    </row>
    <row r="29" spans="1:11" ht="24">
      <c r="A29" s="206">
        <v>26</v>
      </c>
      <c r="B29" s="204" t="s">
        <v>1643</v>
      </c>
      <c r="C29" s="247" t="s">
        <v>1644</v>
      </c>
      <c r="D29" s="198" t="s">
        <v>950</v>
      </c>
      <c r="E29" s="477">
        <v>2</v>
      </c>
      <c r="F29" s="205" t="s">
        <v>89</v>
      </c>
      <c r="G29" s="256"/>
      <c r="H29" s="423"/>
      <c r="I29" s="351"/>
      <c r="J29" s="423"/>
      <c r="K29" s="423"/>
    </row>
    <row r="30" spans="1:11">
      <c r="A30" s="203">
        <v>27</v>
      </c>
      <c r="B30" s="204" t="s">
        <v>1645</v>
      </c>
      <c r="C30" s="247" t="s">
        <v>1646</v>
      </c>
      <c r="D30" s="198" t="s">
        <v>950</v>
      </c>
      <c r="E30" s="477">
        <v>2</v>
      </c>
      <c r="F30" s="205" t="s">
        <v>89</v>
      </c>
      <c r="G30" s="256"/>
      <c r="H30" s="423"/>
      <c r="I30" s="351"/>
      <c r="J30" s="423"/>
      <c r="K30" s="423"/>
    </row>
    <row r="31" spans="1:11" ht="16.5" customHeight="1" thickBot="1">
      <c r="A31" s="669" t="s">
        <v>46</v>
      </c>
      <c r="B31" s="670"/>
      <c r="C31" s="670"/>
      <c r="D31" s="670"/>
      <c r="E31" s="670"/>
      <c r="F31" s="670"/>
      <c r="G31" s="396" t="s">
        <v>47</v>
      </c>
      <c r="H31" s="521">
        <f>SUM(H4:H17,H18:H30)</f>
        <v>0</v>
      </c>
      <c r="I31" s="670" t="s">
        <v>48</v>
      </c>
      <c r="J31" s="670"/>
      <c r="K31" s="522">
        <f xml:space="preserve"> SUM(K4:K17,K18:K30)</f>
        <v>0</v>
      </c>
    </row>
  </sheetData>
  <mergeCells count="3">
    <mergeCell ref="A1:K1"/>
    <mergeCell ref="A31:F31"/>
    <mergeCell ref="I31:J3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view="pageLayout" zoomScaleNormal="100" workbookViewId="0">
      <selection sqref="A1:K1"/>
    </sheetView>
  </sheetViews>
  <sheetFormatPr defaultRowHeight="12"/>
  <cols>
    <col min="1" max="1" width="3.140625" style="185" bestFit="1" customWidth="1"/>
    <col min="2" max="2" width="33.5703125" style="185" customWidth="1"/>
    <col min="3" max="3" width="11.5703125" style="185" customWidth="1"/>
    <col min="4" max="4" width="16.140625" style="185" bestFit="1" customWidth="1"/>
    <col min="5" max="5" width="8.85546875" style="185" customWidth="1"/>
    <col min="6" max="6" width="11" style="185" customWidth="1"/>
    <col min="7" max="7" width="9.85546875" style="185" customWidth="1"/>
    <col min="8" max="9" width="7.42578125" style="185" customWidth="1"/>
    <col min="10" max="10" width="9.85546875" style="185" customWidth="1"/>
    <col min="11" max="11" width="11" style="185" customWidth="1"/>
    <col min="12" max="12" width="11.140625" style="185" bestFit="1" customWidth="1"/>
    <col min="13" max="16384" width="9.140625" style="185"/>
  </cols>
  <sheetData>
    <row r="1" spans="1:13" ht="12.75" thickBot="1">
      <c r="A1" s="649" t="s">
        <v>2475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3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3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3">
      <c r="A4" s="21">
        <v>1</v>
      </c>
      <c r="B4" s="106" t="s">
        <v>82</v>
      </c>
      <c r="C4" s="107">
        <v>8002</v>
      </c>
      <c r="D4" s="97" t="s">
        <v>83</v>
      </c>
      <c r="E4" s="471">
        <v>2</v>
      </c>
      <c r="F4" s="108" t="s">
        <v>84</v>
      </c>
      <c r="G4" s="297"/>
      <c r="H4" s="297"/>
      <c r="I4" s="298"/>
      <c r="J4" s="424"/>
      <c r="K4" s="424"/>
    </row>
    <row r="5" spans="1:13">
      <c r="A5" s="21">
        <v>2</v>
      </c>
      <c r="B5" s="327" t="s">
        <v>85</v>
      </c>
      <c r="C5" s="261">
        <v>8012</v>
      </c>
      <c r="D5" s="328" t="s">
        <v>83</v>
      </c>
      <c r="E5" s="472">
        <v>2</v>
      </c>
      <c r="F5" s="329" t="s">
        <v>84</v>
      </c>
      <c r="G5" s="297"/>
      <c r="H5" s="297"/>
      <c r="I5" s="298"/>
      <c r="J5" s="424"/>
      <c r="K5" s="424"/>
      <c r="M5" s="523"/>
    </row>
    <row r="6" spans="1:13">
      <c r="A6" s="21">
        <v>3</v>
      </c>
      <c r="B6" s="330" t="s">
        <v>86</v>
      </c>
      <c r="C6" s="331" t="s">
        <v>87</v>
      </c>
      <c r="D6" s="331" t="s">
        <v>88</v>
      </c>
      <c r="E6" s="473">
        <v>1</v>
      </c>
      <c r="F6" s="329" t="s">
        <v>89</v>
      </c>
      <c r="G6" s="297"/>
      <c r="H6" s="297"/>
      <c r="I6" s="298"/>
      <c r="J6" s="424"/>
      <c r="K6" s="424"/>
    </row>
    <row r="7" spans="1:13">
      <c r="A7" s="21">
        <v>4</v>
      </c>
      <c r="B7" s="332" t="s">
        <v>90</v>
      </c>
      <c r="C7" s="328" t="s">
        <v>91</v>
      </c>
      <c r="D7" s="333" t="s">
        <v>92</v>
      </c>
      <c r="E7" s="473">
        <v>6</v>
      </c>
      <c r="F7" s="334" t="s">
        <v>93</v>
      </c>
      <c r="G7" s="297"/>
      <c r="H7" s="297"/>
      <c r="I7" s="298"/>
      <c r="J7" s="424"/>
      <c r="K7" s="424"/>
    </row>
    <row r="8" spans="1:13">
      <c r="A8" s="21">
        <v>5</v>
      </c>
      <c r="B8" s="332" t="s">
        <v>94</v>
      </c>
      <c r="C8" s="331" t="s">
        <v>95</v>
      </c>
      <c r="D8" s="335" t="s">
        <v>92</v>
      </c>
      <c r="E8" s="473">
        <v>6</v>
      </c>
      <c r="F8" s="334" t="s">
        <v>84</v>
      </c>
      <c r="G8" s="297"/>
      <c r="H8" s="297"/>
      <c r="I8" s="298"/>
      <c r="J8" s="424"/>
      <c r="K8" s="424"/>
    </row>
    <row r="9" spans="1:13">
      <c r="A9" s="21">
        <v>6</v>
      </c>
      <c r="B9" s="336" t="s">
        <v>96</v>
      </c>
      <c r="C9" s="337" t="s">
        <v>97</v>
      </c>
      <c r="D9" s="335" t="s">
        <v>92</v>
      </c>
      <c r="E9" s="473">
        <v>6</v>
      </c>
      <c r="F9" s="334" t="s">
        <v>84</v>
      </c>
      <c r="G9" s="297"/>
      <c r="H9" s="297"/>
      <c r="I9" s="298"/>
      <c r="J9" s="424"/>
      <c r="K9" s="424"/>
    </row>
    <row r="10" spans="1:13" ht="24">
      <c r="A10" s="21">
        <v>7</v>
      </c>
      <c r="B10" s="338" t="s">
        <v>98</v>
      </c>
      <c r="C10" s="335" t="s">
        <v>99</v>
      </c>
      <c r="D10" s="335" t="s">
        <v>92</v>
      </c>
      <c r="E10" s="473">
        <v>8</v>
      </c>
      <c r="F10" s="334" t="s">
        <v>100</v>
      </c>
      <c r="G10" s="297"/>
      <c r="H10" s="297"/>
      <c r="I10" s="298"/>
      <c r="J10" s="424"/>
      <c r="K10" s="424"/>
    </row>
    <row r="11" spans="1:13">
      <c r="A11" s="21">
        <v>8</v>
      </c>
      <c r="B11" s="336" t="s">
        <v>101</v>
      </c>
      <c r="C11" s="337" t="s">
        <v>102</v>
      </c>
      <c r="D11" s="335" t="s">
        <v>103</v>
      </c>
      <c r="E11" s="473">
        <v>4</v>
      </c>
      <c r="F11" s="339" t="s">
        <v>84</v>
      </c>
      <c r="G11" s="297"/>
      <c r="H11" s="297"/>
      <c r="I11" s="298"/>
      <c r="J11" s="424"/>
      <c r="K11" s="424"/>
    </row>
    <row r="12" spans="1:13">
      <c r="A12" s="21">
        <v>9</v>
      </c>
      <c r="B12" s="336" t="s">
        <v>104</v>
      </c>
      <c r="C12" s="337" t="s">
        <v>105</v>
      </c>
      <c r="D12" s="335" t="s">
        <v>103</v>
      </c>
      <c r="E12" s="473">
        <v>6</v>
      </c>
      <c r="F12" s="339" t="s">
        <v>84</v>
      </c>
      <c r="G12" s="297"/>
      <c r="H12" s="297"/>
      <c r="I12" s="298"/>
      <c r="J12" s="424"/>
      <c r="K12" s="424"/>
    </row>
    <row r="13" spans="1:13">
      <c r="A13" s="21">
        <v>10</v>
      </c>
      <c r="B13" s="336" t="s">
        <v>106</v>
      </c>
      <c r="C13" s="337" t="s">
        <v>107</v>
      </c>
      <c r="D13" s="335" t="s">
        <v>103</v>
      </c>
      <c r="E13" s="473">
        <v>4</v>
      </c>
      <c r="F13" s="339" t="s">
        <v>84</v>
      </c>
      <c r="G13" s="297"/>
      <c r="H13" s="297"/>
      <c r="I13" s="298"/>
      <c r="J13" s="424"/>
      <c r="K13" s="424"/>
    </row>
    <row r="14" spans="1:13">
      <c r="A14" s="21">
        <v>11</v>
      </c>
      <c r="B14" s="336" t="s">
        <v>108</v>
      </c>
      <c r="C14" s="337" t="s">
        <v>109</v>
      </c>
      <c r="D14" s="335" t="s">
        <v>103</v>
      </c>
      <c r="E14" s="473">
        <v>6</v>
      </c>
      <c r="F14" s="339" t="s">
        <v>84</v>
      </c>
      <c r="G14" s="297"/>
      <c r="H14" s="297"/>
      <c r="I14" s="298"/>
      <c r="J14" s="424"/>
      <c r="K14" s="424"/>
    </row>
    <row r="15" spans="1:13">
      <c r="A15" s="21">
        <v>12</v>
      </c>
      <c r="B15" s="330" t="s">
        <v>110</v>
      </c>
      <c r="C15" s="328" t="s">
        <v>111</v>
      </c>
      <c r="D15" s="333" t="s">
        <v>103</v>
      </c>
      <c r="E15" s="473">
        <v>4</v>
      </c>
      <c r="F15" s="334" t="s">
        <v>84</v>
      </c>
      <c r="G15" s="297"/>
      <c r="H15" s="297"/>
      <c r="I15" s="298"/>
      <c r="J15" s="424"/>
      <c r="K15" s="424"/>
    </row>
    <row r="16" spans="1:13">
      <c r="A16" s="21">
        <v>13</v>
      </c>
      <c r="B16" s="332" t="s">
        <v>112</v>
      </c>
      <c r="C16" s="331" t="s">
        <v>113</v>
      </c>
      <c r="D16" s="331" t="s">
        <v>114</v>
      </c>
      <c r="E16" s="473">
        <v>2</v>
      </c>
      <c r="F16" s="329" t="s">
        <v>115</v>
      </c>
      <c r="G16" s="297"/>
      <c r="H16" s="297"/>
      <c r="I16" s="298"/>
      <c r="J16" s="424"/>
      <c r="K16" s="424"/>
    </row>
    <row r="17" spans="1:13">
      <c r="A17" s="21">
        <v>14</v>
      </c>
      <c r="B17" s="340" t="s">
        <v>116</v>
      </c>
      <c r="C17" s="249" t="s">
        <v>117</v>
      </c>
      <c r="D17" s="249" t="s">
        <v>118</v>
      </c>
      <c r="E17" s="473">
        <v>4</v>
      </c>
      <c r="F17" s="341" t="s">
        <v>115</v>
      </c>
      <c r="G17" s="297"/>
      <c r="H17" s="297"/>
      <c r="I17" s="425"/>
      <c r="J17" s="424"/>
      <c r="K17" s="424"/>
    </row>
    <row r="18" spans="1:13">
      <c r="A18" s="21">
        <v>15</v>
      </c>
      <c r="B18" s="340" t="s">
        <v>119</v>
      </c>
      <c r="C18" s="249" t="s">
        <v>120</v>
      </c>
      <c r="D18" s="249" t="s">
        <v>118</v>
      </c>
      <c r="E18" s="473">
        <v>4</v>
      </c>
      <c r="F18" s="341" t="s">
        <v>115</v>
      </c>
      <c r="G18" s="297"/>
      <c r="H18" s="297"/>
      <c r="I18" s="425"/>
      <c r="J18" s="424"/>
      <c r="K18" s="424"/>
    </row>
    <row r="19" spans="1:13">
      <c r="A19" s="21">
        <v>16</v>
      </c>
      <c r="B19" s="340" t="s">
        <v>121</v>
      </c>
      <c r="C19" s="249" t="s">
        <v>122</v>
      </c>
      <c r="D19" s="249" t="s">
        <v>103</v>
      </c>
      <c r="E19" s="473">
        <v>2</v>
      </c>
      <c r="F19" s="342" t="s">
        <v>115</v>
      </c>
      <c r="G19" s="297"/>
      <c r="H19" s="297"/>
      <c r="I19" s="298"/>
      <c r="J19" s="424"/>
      <c r="K19" s="424"/>
      <c r="L19" s="6"/>
      <c r="M19" s="6"/>
    </row>
    <row r="20" spans="1:13">
      <c r="A20" s="21">
        <v>17</v>
      </c>
      <c r="B20" s="340" t="s">
        <v>123</v>
      </c>
      <c r="C20" s="249" t="s">
        <v>124</v>
      </c>
      <c r="D20" s="249" t="s">
        <v>118</v>
      </c>
      <c r="E20" s="473">
        <v>2</v>
      </c>
      <c r="F20" s="341" t="s">
        <v>115</v>
      </c>
      <c r="G20" s="297"/>
      <c r="H20" s="297"/>
      <c r="I20" s="425"/>
      <c r="J20" s="424"/>
      <c r="K20" s="424"/>
    </row>
    <row r="21" spans="1:13" ht="24">
      <c r="A21" s="21">
        <v>18</v>
      </c>
      <c r="B21" s="340" t="s">
        <v>125</v>
      </c>
      <c r="C21" s="249" t="s">
        <v>126</v>
      </c>
      <c r="D21" s="249" t="s">
        <v>92</v>
      </c>
      <c r="E21" s="474">
        <v>6</v>
      </c>
      <c r="F21" s="341" t="s">
        <v>127</v>
      </c>
      <c r="G21" s="297"/>
      <c r="H21" s="297"/>
      <c r="I21" s="425"/>
      <c r="J21" s="424"/>
      <c r="K21" s="424"/>
    </row>
    <row r="22" spans="1:13" ht="24">
      <c r="A22" s="21">
        <v>19</v>
      </c>
      <c r="B22" s="340" t="s">
        <v>128</v>
      </c>
      <c r="C22" s="249" t="s">
        <v>129</v>
      </c>
      <c r="D22" s="249" t="s">
        <v>92</v>
      </c>
      <c r="E22" s="474">
        <v>6</v>
      </c>
      <c r="F22" s="341" t="s">
        <v>127</v>
      </c>
      <c r="G22" s="297"/>
      <c r="H22" s="297"/>
      <c r="I22" s="425"/>
      <c r="J22" s="424"/>
      <c r="K22" s="424"/>
    </row>
    <row r="23" spans="1:13">
      <c r="A23" s="21">
        <v>20</v>
      </c>
      <c r="B23" s="340" t="s">
        <v>130</v>
      </c>
      <c r="C23" s="249" t="s">
        <v>131</v>
      </c>
      <c r="D23" s="249" t="s">
        <v>118</v>
      </c>
      <c r="E23" s="474">
        <v>2</v>
      </c>
      <c r="F23" s="341" t="s">
        <v>115</v>
      </c>
      <c r="G23" s="426"/>
      <c r="H23" s="297"/>
      <c r="I23" s="425"/>
      <c r="J23" s="424"/>
      <c r="K23" s="424"/>
      <c r="L23" s="7"/>
      <c r="M23" s="5"/>
    </row>
    <row r="24" spans="1:13">
      <c r="A24" s="21">
        <v>21</v>
      </c>
      <c r="B24" s="340" t="s">
        <v>132</v>
      </c>
      <c r="C24" s="249" t="s">
        <v>133</v>
      </c>
      <c r="D24" s="249" t="s">
        <v>118</v>
      </c>
      <c r="E24" s="474">
        <v>2</v>
      </c>
      <c r="F24" s="341" t="s">
        <v>115</v>
      </c>
      <c r="G24" s="426"/>
      <c r="H24" s="297"/>
      <c r="I24" s="425"/>
      <c r="J24" s="424"/>
      <c r="K24" s="424"/>
      <c r="L24" s="5"/>
      <c r="M24" s="5"/>
    </row>
    <row r="25" spans="1:13">
      <c r="A25" s="21">
        <v>22</v>
      </c>
      <c r="B25" s="340" t="s">
        <v>134</v>
      </c>
      <c r="C25" s="249" t="s">
        <v>135</v>
      </c>
      <c r="D25" s="249" t="s">
        <v>103</v>
      </c>
      <c r="E25" s="474">
        <v>2</v>
      </c>
      <c r="F25" s="341" t="s">
        <v>115</v>
      </c>
      <c r="G25" s="426"/>
      <c r="H25" s="297"/>
      <c r="I25" s="425"/>
      <c r="J25" s="424"/>
      <c r="K25" s="424"/>
      <c r="L25" s="5"/>
      <c r="M25" s="5"/>
    </row>
    <row r="26" spans="1:13">
      <c r="A26" s="21">
        <v>23</v>
      </c>
      <c r="B26" s="340" t="s">
        <v>137</v>
      </c>
      <c r="C26" s="249" t="s">
        <v>138</v>
      </c>
      <c r="D26" s="249" t="s">
        <v>139</v>
      </c>
      <c r="E26" s="474">
        <v>2</v>
      </c>
      <c r="F26" s="341" t="s">
        <v>115</v>
      </c>
      <c r="G26" s="426"/>
      <c r="H26" s="297"/>
      <c r="I26" s="425"/>
      <c r="J26" s="424"/>
      <c r="K26" s="424"/>
      <c r="L26" s="5"/>
      <c r="M26" s="5"/>
    </row>
    <row r="27" spans="1:13" ht="24">
      <c r="A27" s="21">
        <v>24</v>
      </c>
      <c r="B27" s="340" t="s">
        <v>140</v>
      </c>
      <c r="C27" s="249" t="s">
        <v>141</v>
      </c>
      <c r="D27" s="249" t="s">
        <v>92</v>
      </c>
      <c r="E27" s="474">
        <v>6</v>
      </c>
      <c r="F27" s="341" t="s">
        <v>115</v>
      </c>
      <c r="G27" s="426"/>
      <c r="H27" s="297"/>
      <c r="I27" s="425"/>
      <c r="J27" s="424"/>
      <c r="K27" s="424"/>
    </row>
    <row r="28" spans="1:13">
      <c r="A28" s="21">
        <v>25</v>
      </c>
      <c r="B28" s="340" t="s">
        <v>142</v>
      </c>
      <c r="C28" s="249" t="s">
        <v>143</v>
      </c>
      <c r="D28" s="249" t="s">
        <v>118</v>
      </c>
      <c r="E28" s="474">
        <v>2</v>
      </c>
      <c r="F28" s="341" t="s">
        <v>115</v>
      </c>
      <c r="G28" s="426"/>
      <c r="H28" s="297"/>
      <c r="I28" s="425"/>
      <c r="J28" s="424"/>
      <c r="K28" s="424"/>
    </row>
    <row r="29" spans="1:13">
      <c r="A29" s="21">
        <v>26</v>
      </c>
      <c r="B29" s="340" t="s">
        <v>144</v>
      </c>
      <c r="C29" s="249" t="s">
        <v>145</v>
      </c>
      <c r="D29" s="249" t="s">
        <v>118</v>
      </c>
      <c r="E29" s="474">
        <v>2</v>
      </c>
      <c r="F29" s="341" t="s">
        <v>115</v>
      </c>
      <c r="G29" s="426"/>
      <c r="H29" s="297"/>
      <c r="I29" s="425"/>
      <c r="J29" s="424"/>
      <c r="K29" s="424"/>
    </row>
    <row r="30" spans="1:13">
      <c r="A30" s="21">
        <v>27</v>
      </c>
      <c r="B30" s="340" t="s">
        <v>146</v>
      </c>
      <c r="C30" s="249" t="s">
        <v>147</v>
      </c>
      <c r="D30" s="249" t="s">
        <v>118</v>
      </c>
      <c r="E30" s="474">
        <v>2</v>
      </c>
      <c r="F30" s="341" t="s">
        <v>115</v>
      </c>
      <c r="G30" s="426"/>
      <c r="H30" s="297"/>
      <c r="I30" s="425"/>
      <c r="J30" s="424"/>
      <c r="K30" s="424"/>
    </row>
    <row r="31" spans="1:13">
      <c r="A31" s="21">
        <v>28</v>
      </c>
      <c r="B31" s="340" t="s">
        <v>148</v>
      </c>
      <c r="C31" s="249" t="s">
        <v>149</v>
      </c>
      <c r="D31" s="249" t="s">
        <v>118</v>
      </c>
      <c r="E31" s="474">
        <v>2</v>
      </c>
      <c r="F31" s="341" t="s">
        <v>115</v>
      </c>
      <c r="G31" s="426"/>
      <c r="H31" s="297"/>
      <c r="I31" s="425"/>
      <c r="J31" s="424"/>
      <c r="K31" s="424"/>
    </row>
    <row r="32" spans="1:13">
      <c r="A32" s="21">
        <v>29</v>
      </c>
      <c r="B32" s="340" t="s">
        <v>150</v>
      </c>
      <c r="C32" s="249" t="s">
        <v>151</v>
      </c>
      <c r="D32" s="249" t="s">
        <v>118</v>
      </c>
      <c r="E32" s="474">
        <v>2</v>
      </c>
      <c r="F32" s="341" t="s">
        <v>115</v>
      </c>
      <c r="G32" s="426"/>
      <c r="H32" s="297"/>
      <c r="I32" s="425"/>
      <c r="J32" s="424"/>
      <c r="K32" s="424"/>
    </row>
    <row r="33" spans="1:11">
      <c r="A33" s="21">
        <v>30</v>
      </c>
      <c r="B33" s="340" t="s">
        <v>152</v>
      </c>
      <c r="C33" s="249" t="s">
        <v>153</v>
      </c>
      <c r="D33" s="249" t="s">
        <v>118</v>
      </c>
      <c r="E33" s="474">
        <v>2</v>
      </c>
      <c r="F33" s="341" t="s">
        <v>115</v>
      </c>
      <c r="G33" s="426"/>
      <c r="H33" s="297"/>
      <c r="I33" s="425"/>
      <c r="J33" s="424"/>
      <c r="K33" s="424"/>
    </row>
    <row r="34" spans="1:11">
      <c r="A34" s="21">
        <v>31</v>
      </c>
      <c r="B34" s="340" t="s">
        <v>154</v>
      </c>
      <c r="C34" s="249" t="s">
        <v>155</v>
      </c>
      <c r="D34" s="249" t="s">
        <v>118</v>
      </c>
      <c r="E34" s="474">
        <v>2</v>
      </c>
      <c r="F34" s="341" t="s">
        <v>115</v>
      </c>
      <c r="G34" s="426"/>
      <c r="H34" s="297"/>
      <c r="I34" s="425"/>
      <c r="J34" s="424"/>
      <c r="K34" s="424"/>
    </row>
    <row r="35" spans="1:11">
      <c r="A35" s="21">
        <v>32</v>
      </c>
      <c r="B35" s="340" t="s">
        <v>156</v>
      </c>
      <c r="C35" s="249" t="s">
        <v>157</v>
      </c>
      <c r="D35" s="249" t="s">
        <v>118</v>
      </c>
      <c r="E35" s="474">
        <v>2</v>
      </c>
      <c r="F35" s="341" t="s">
        <v>115</v>
      </c>
      <c r="G35" s="426"/>
      <c r="H35" s="297"/>
      <c r="I35" s="425"/>
      <c r="J35" s="424"/>
      <c r="K35" s="424"/>
    </row>
    <row r="36" spans="1:11" ht="36">
      <c r="A36" s="21">
        <v>33</v>
      </c>
      <c r="B36" s="340" t="s">
        <v>158</v>
      </c>
      <c r="C36" s="249" t="s">
        <v>159</v>
      </c>
      <c r="D36" s="249" t="s">
        <v>160</v>
      </c>
      <c r="E36" s="474">
        <v>2</v>
      </c>
      <c r="F36" s="341" t="s">
        <v>115</v>
      </c>
      <c r="G36" s="426"/>
      <c r="H36" s="297"/>
      <c r="I36" s="425"/>
      <c r="J36" s="424"/>
      <c r="K36" s="424"/>
    </row>
    <row r="37" spans="1:11">
      <c r="A37" s="21">
        <v>34</v>
      </c>
      <c r="B37" s="340" t="s">
        <v>161</v>
      </c>
      <c r="C37" s="249" t="s">
        <v>162</v>
      </c>
      <c r="D37" s="249" t="s">
        <v>114</v>
      </c>
      <c r="E37" s="474">
        <v>2</v>
      </c>
      <c r="F37" s="341" t="s">
        <v>115</v>
      </c>
      <c r="G37" s="426"/>
      <c r="H37" s="297"/>
      <c r="I37" s="425"/>
      <c r="J37" s="424"/>
      <c r="K37" s="424"/>
    </row>
    <row r="38" spans="1:11">
      <c r="A38" s="21">
        <v>35</v>
      </c>
      <c r="B38" s="340" t="s">
        <v>163</v>
      </c>
      <c r="C38" s="249" t="s">
        <v>164</v>
      </c>
      <c r="D38" s="249" t="s">
        <v>83</v>
      </c>
      <c r="E38" s="474">
        <v>2</v>
      </c>
      <c r="F38" s="341" t="s">
        <v>115</v>
      </c>
      <c r="G38" s="426"/>
      <c r="H38" s="297"/>
      <c r="I38" s="425"/>
      <c r="J38" s="424"/>
      <c r="K38" s="424"/>
    </row>
    <row r="39" spans="1:11">
      <c r="A39" s="21">
        <v>36</v>
      </c>
      <c r="B39" s="340" t="s">
        <v>165</v>
      </c>
      <c r="C39" s="249" t="s">
        <v>166</v>
      </c>
      <c r="D39" s="249" t="s">
        <v>118</v>
      </c>
      <c r="E39" s="474">
        <v>2</v>
      </c>
      <c r="F39" s="341" t="s">
        <v>115</v>
      </c>
      <c r="G39" s="426"/>
      <c r="H39" s="297"/>
      <c r="I39" s="425"/>
      <c r="J39" s="424"/>
      <c r="K39" s="424"/>
    </row>
    <row r="40" spans="1:11">
      <c r="A40" s="21">
        <v>37</v>
      </c>
      <c r="B40" s="66" t="s">
        <v>167</v>
      </c>
      <c r="C40" s="249" t="s">
        <v>168</v>
      </c>
      <c r="D40" s="249" t="s">
        <v>88</v>
      </c>
      <c r="E40" s="474">
        <v>2</v>
      </c>
      <c r="F40" s="58" t="s">
        <v>115</v>
      </c>
      <c r="G40" s="426"/>
      <c r="H40" s="297"/>
      <c r="I40" s="425"/>
      <c r="J40" s="424"/>
      <c r="K40" s="424"/>
    </row>
    <row r="41" spans="1:11" ht="24">
      <c r="A41" s="21">
        <v>38</v>
      </c>
      <c r="B41" s="199" t="s">
        <v>1601</v>
      </c>
      <c r="C41" s="200" t="s">
        <v>1602</v>
      </c>
      <c r="D41" s="200" t="s">
        <v>1603</v>
      </c>
      <c r="E41" s="475">
        <v>6</v>
      </c>
      <c r="F41" s="201" t="s">
        <v>1604</v>
      </c>
      <c r="G41" s="426"/>
      <c r="H41" s="297"/>
      <c r="I41" s="425"/>
      <c r="J41" s="424"/>
      <c r="K41" s="424"/>
    </row>
    <row r="42" spans="1:11">
      <c r="A42" s="21">
        <v>39</v>
      </c>
      <c r="B42" s="199" t="s">
        <v>1928</v>
      </c>
      <c r="C42" s="200" t="s">
        <v>1929</v>
      </c>
      <c r="D42" s="249" t="s">
        <v>92</v>
      </c>
      <c r="E42" s="475">
        <v>6</v>
      </c>
      <c r="F42" s="58" t="s">
        <v>115</v>
      </c>
      <c r="G42" s="426"/>
      <c r="H42" s="297"/>
      <c r="I42" s="425"/>
      <c r="J42" s="424"/>
      <c r="K42" s="424"/>
    </row>
    <row r="43" spans="1:11">
      <c r="A43" s="21">
        <v>40</v>
      </c>
      <c r="B43" s="66" t="s">
        <v>1930</v>
      </c>
      <c r="C43" s="249" t="s">
        <v>1931</v>
      </c>
      <c r="D43" s="249" t="s">
        <v>92</v>
      </c>
      <c r="E43" s="474">
        <v>6</v>
      </c>
      <c r="F43" s="58" t="s">
        <v>115</v>
      </c>
      <c r="G43" s="426"/>
      <c r="H43" s="297"/>
      <c r="I43" s="425"/>
      <c r="J43" s="424"/>
      <c r="K43" s="424"/>
    </row>
    <row r="44" spans="1:11">
      <c r="A44" s="21">
        <v>41</v>
      </c>
      <c r="B44" s="202" t="s">
        <v>2260</v>
      </c>
      <c r="C44" s="249" t="s">
        <v>2261</v>
      </c>
      <c r="D44" s="249" t="s">
        <v>118</v>
      </c>
      <c r="E44" s="474">
        <v>2</v>
      </c>
      <c r="F44" s="341" t="s">
        <v>115</v>
      </c>
      <c r="G44" s="426"/>
      <c r="H44" s="297"/>
      <c r="I44" s="425"/>
      <c r="J44" s="424"/>
      <c r="K44" s="424"/>
    </row>
    <row r="45" spans="1:11">
      <c r="A45" s="21">
        <v>42</v>
      </c>
      <c r="B45" s="199" t="s">
        <v>1932</v>
      </c>
      <c r="C45" s="200" t="s">
        <v>1933</v>
      </c>
      <c r="D45" s="249" t="s">
        <v>92</v>
      </c>
      <c r="E45" s="475">
        <v>6</v>
      </c>
      <c r="F45" s="58" t="s">
        <v>115</v>
      </c>
      <c r="G45" s="426"/>
      <c r="H45" s="297"/>
      <c r="I45" s="425"/>
      <c r="J45" s="424"/>
      <c r="K45" s="424"/>
    </row>
    <row r="46" spans="1:11" ht="12.75" thickBot="1">
      <c r="A46" s="652" t="s">
        <v>46</v>
      </c>
      <c r="B46" s="653"/>
      <c r="C46" s="653"/>
      <c r="D46" s="653"/>
      <c r="E46" s="653"/>
      <c r="F46" s="653"/>
      <c r="G46" s="395" t="s">
        <v>47</v>
      </c>
      <c r="H46" s="74">
        <f>SUM(H4:H45)</f>
        <v>0</v>
      </c>
      <c r="I46" s="667" t="s">
        <v>48</v>
      </c>
      <c r="J46" s="667"/>
      <c r="K46" s="75">
        <f>SUM(K4:K45)</f>
        <v>0</v>
      </c>
    </row>
    <row r="47" spans="1:11">
      <c r="B47" s="17"/>
      <c r="D47" s="17"/>
      <c r="G47" s="17"/>
      <c r="H47" s="17"/>
      <c r="J47" s="17"/>
      <c r="K47" s="17"/>
    </row>
  </sheetData>
  <mergeCells count="3">
    <mergeCell ref="A1:K1"/>
    <mergeCell ref="A46:F46"/>
    <mergeCell ref="I46:J4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73"/>
  <sheetViews>
    <sheetView view="pageLayout" zoomScaleNormal="100" workbookViewId="0">
      <selection sqref="A1:K1"/>
    </sheetView>
  </sheetViews>
  <sheetFormatPr defaultRowHeight="12"/>
  <cols>
    <col min="1" max="1" width="3.5703125" style="185" bestFit="1" customWidth="1"/>
    <col min="2" max="2" width="33.28515625" style="185" customWidth="1"/>
    <col min="3" max="3" width="10" style="185" customWidth="1"/>
    <col min="4" max="4" width="21" style="185" customWidth="1"/>
    <col min="5" max="5" width="9.140625" style="185"/>
    <col min="6" max="6" width="9.42578125" style="185" customWidth="1"/>
    <col min="7" max="7" width="8.42578125" style="572" customWidth="1"/>
    <col min="8" max="8" width="7.85546875" style="572" customWidth="1"/>
    <col min="9" max="9" width="7.42578125" style="574" customWidth="1"/>
    <col min="10" max="10" width="11.140625" style="572" customWidth="1"/>
    <col min="11" max="11" width="9.7109375" style="572" customWidth="1"/>
    <col min="12" max="12" width="13.5703125" style="185" bestFit="1" customWidth="1"/>
    <col min="13" max="16384" width="9.140625" style="185"/>
  </cols>
  <sheetData>
    <row r="1" spans="1:11" ht="12.75" thickBot="1">
      <c r="A1" s="649" t="s">
        <v>2476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s="17" customFormat="1" ht="51.75" customHeight="1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173" t="s">
        <v>1445</v>
      </c>
      <c r="J2" s="52" t="s">
        <v>6</v>
      </c>
      <c r="K2" s="53" t="s">
        <v>7</v>
      </c>
    </row>
    <row r="3" spans="1:11" s="17" customForma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174" t="s">
        <v>16</v>
      </c>
      <c r="J3" s="85" t="s">
        <v>17</v>
      </c>
      <c r="K3" s="86" t="s">
        <v>18</v>
      </c>
    </row>
    <row r="4" spans="1:11" s="585" customFormat="1">
      <c r="A4" s="446">
        <v>1</v>
      </c>
      <c r="B4" s="580" t="s">
        <v>499</v>
      </c>
      <c r="C4" s="448">
        <v>34080</v>
      </c>
      <c r="D4" s="581" t="s">
        <v>500</v>
      </c>
      <c r="E4" s="459">
        <v>8</v>
      </c>
      <c r="F4" s="211" t="s">
        <v>501</v>
      </c>
      <c r="G4" s="582"/>
      <c r="H4" s="583"/>
      <c r="I4" s="584"/>
      <c r="J4" s="583"/>
      <c r="K4" s="583"/>
    </row>
    <row r="5" spans="1:11" s="585" customFormat="1">
      <c r="A5" s="446">
        <v>2</v>
      </c>
      <c r="B5" s="586" t="s">
        <v>502</v>
      </c>
      <c r="C5" s="587">
        <v>402824</v>
      </c>
      <c r="D5" s="581" t="s">
        <v>500</v>
      </c>
      <c r="E5" s="459">
        <v>8</v>
      </c>
      <c r="F5" s="581" t="s">
        <v>503</v>
      </c>
      <c r="G5" s="583"/>
      <c r="H5" s="583"/>
      <c r="I5" s="584"/>
      <c r="J5" s="583"/>
      <c r="K5" s="583"/>
    </row>
    <row r="6" spans="1:11" s="585" customFormat="1">
      <c r="A6" s="446">
        <v>3</v>
      </c>
      <c r="B6" s="586" t="s">
        <v>504</v>
      </c>
      <c r="C6" s="587">
        <v>750023</v>
      </c>
      <c r="D6" s="581" t="s">
        <v>500</v>
      </c>
      <c r="E6" s="459">
        <v>8</v>
      </c>
      <c r="F6" s="581" t="s">
        <v>505</v>
      </c>
      <c r="G6" s="582"/>
      <c r="H6" s="583"/>
      <c r="I6" s="584"/>
      <c r="J6" s="583"/>
      <c r="K6" s="583"/>
    </row>
    <row r="7" spans="1:11" s="585" customFormat="1">
      <c r="A7" s="446">
        <v>4</v>
      </c>
      <c r="B7" s="586" t="s">
        <v>506</v>
      </c>
      <c r="C7" s="587">
        <v>4311320</v>
      </c>
      <c r="D7" s="581" t="s">
        <v>500</v>
      </c>
      <c r="E7" s="459">
        <v>20</v>
      </c>
      <c r="F7" s="581" t="s">
        <v>503</v>
      </c>
      <c r="G7" s="583"/>
      <c r="H7" s="583"/>
      <c r="I7" s="584"/>
      <c r="J7" s="583"/>
      <c r="K7" s="583"/>
    </row>
    <row r="8" spans="1:11" s="588" customFormat="1">
      <c r="A8" s="446">
        <v>5</v>
      </c>
      <c r="B8" s="586" t="s">
        <v>507</v>
      </c>
      <c r="C8" s="587">
        <v>4322682</v>
      </c>
      <c r="D8" s="581" t="s">
        <v>500</v>
      </c>
      <c r="E8" s="459">
        <v>2</v>
      </c>
      <c r="F8" s="581">
        <v>1</v>
      </c>
      <c r="G8" s="583"/>
      <c r="H8" s="583"/>
      <c r="I8" s="584"/>
      <c r="J8" s="583"/>
      <c r="K8" s="583"/>
    </row>
    <row r="9" spans="1:11" s="585" customFormat="1">
      <c r="A9" s="446">
        <v>6</v>
      </c>
      <c r="B9" s="586" t="s">
        <v>508</v>
      </c>
      <c r="C9" s="587">
        <v>4331349</v>
      </c>
      <c r="D9" s="581" t="s">
        <v>500</v>
      </c>
      <c r="E9" s="459">
        <v>2</v>
      </c>
      <c r="F9" s="581" t="s">
        <v>509</v>
      </c>
      <c r="G9" s="583"/>
      <c r="H9" s="583"/>
      <c r="I9" s="584"/>
      <c r="J9" s="583"/>
      <c r="K9" s="583"/>
    </row>
    <row r="10" spans="1:11" s="585" customFormat="1">
      <c r="A10" s="446">
        <v>7</v>
      </c>
      <c r="B10" s="586" t="s">
        <v>510</v>
      </c>
      <c r="C10" s="587">
        <v>4332072</v>
      </c>
      <c r="D10" s="581" t="s">
        <v>500</v>
      </c>
      <c r="E10" s="459">
        <v>8</v>
      </c>
      <c r="F10" s="581" t="s">
        <v>511</v>
      </c>
      <c r="G10" s="583"/>
      <c r="H10" s="583"/>
      <c r="I10" s="584"/>
      <c r="J10" s="583"/>
      <c r="K10" s="583"/>
    </row>
    <row r="11" spans="1:11" s="585" customFormat="1">
      <c r="A11" s="446">
        <v>8</v>
      </c>
      <c r="B11" s="586" t="s">
        <v>512</v>
      </c>
      <c r="C11" s="587">
        <v>4332073</v>
      </c>
      <c r="D11" s="581" t="s">
        <v>500</v>
      </c>
      <c r="E11" s="459">
        <v>2</v>
      </c>
      <c r="F11" s="581" t="s">
        <v>513</v>
      </c>
      <c r="G11" s="583"/>
      <c r="H11" s="583"/>
      <c r="I11" s="584"/>
      <c r="J11" s="583"/>
      <c r="K11" s="583"/>
    </row>
    <row r="12" spans="1:11" s="585" customFormat="1">
      <c r="A12" s="446">
        <v>9</v>
      </c>
      <c r="B12" s="586" t="s">
        <v>514</v>
      </c>
      <c r="C12" s="587">
        <v>4336697</v>
      </c>
      <c r="D12" s="581" t="s">
        <v>500</v>
      </c>
      <c r="E12" s="459">
        <v>6</v>
      </c>
      <c r="F12" s="581" t="s">
        <v>515</v>
      </c>
      <c r="G12" s="583"/>
      <c r="H12" s="583"/>
      <c r="I12" s="584"/>
      <c r="J12" s="583"/>
      <c r="K12" s="583"/>
    </row>
    <row r="13" spans="1:11" s="585" customFormat="1">
      <c r="A13" s="446">
        <v>10</v>
      </c>
      <c r="B13" s="586" t="s">
        <v>516</v>
      </c>
      <c r="C13" s="587">
        <v>4337454</v>
      </c>
      <c r="D13" s="581" t="s">
        <v>500</v>
      </c>
      <c r="E13" s="459">
        <v>2</v>
      </c>
      <c r="F13" s="581" t="s">
        <v>517</v>
      </c>
      <c r="G13" s="583"/>
      <c r="H13" s="583"/>
      <c r="I13" s="584"/>
      <c r="J13" s="583"/>
      <c r="K13" s="583"/>
    </row>
    <row r="14" spans="1:11" s="585" customFormat="1">
      <c r="A14" s="446">
        <v>11</v>
      </c>
      <c r="B14" s="586" t="s">
        <v>518</v>
      </c>
      <c r="C14" s="587">
        <v>4337455</v>
      </c>
      <c r="D14" s="581" t="s">
        <v>500</v>
      </c>
      <c r="E14" s="459">
        <v>8</v>
      </c>
      <c r="F14" s="581" t="s">
        <v>519</v>
      </c>
      <c r="G14" s="583"/>
      <c r="H14" s="583"/>
      <c r="I14" s="584"/>
      <c r="J14" s="583"/>
      <c r="K14" s="583"/>
    </row>
    <row r="15" spans="1:11" s="585" customFormat="1">
      <c r="A15" s="446">
        <v>12</v>
      </c>
      <c r="B15" s="586" t="s">
        <v>520</v>
      </c>
      <c r="C15" s="587">
        <v>4337456</v>
      </c>
      <c r="D15" s="581" t="s">
        <v>500</v>
      </c>
      <c r="E15" s="459">
        <v>1</v>
      </c>
      <c r="F15" s="581" t="s">
        <v>511</v>
      </c>
      <c r="G15" s="583"/>
      <c r="H15" s="583"/>
      <c r="I15" s="584"/>
      <c r="J15" s="583"/>
      <c r="K15" s="583"/>
    </row>
    <row r="16" spans="1:11" s="585" customFormat="1">
      <c r="A16" s="446">
        <v>13</v>
      </c>
      <c r="B16" s="586" t="s">
        <v>521</v>
      </c>
      <c r="C16" s="587">
        <v>4352759</v>
      </c>
      <c r="D16" s="581" t="s">
        <v>500</v>
      </c>
      <c r="E16" s="459">
        <v>2</v>
      </c>
      <c r="F16" s="581" t="s">
        <v>522</v>
      </c>
      <c r="G16" s="583"/>
      <c r="H16" s="583"/>
      <c r="I16" s="584"/>
      <c r="J16" s="583"/>
      <c r="K16" s="583"/>
    </row>
    <row r="17" spans="1:11" s="585" customFormat="1">
      <c r="A17" s="446">
        <v>14</v>
      </c>
      <c r="B17" s="586" t="s">
        <v>523</v>
      </c>
      <c r="C17" s="587">
        <v>4363752</v>
      </c>
      <c r="D17" s="581" t="s">
        <v>500</v>
      </c>
      <c r="E17" s="459">
        <v>8</v>
      </c>
      <c r="F17" s="581" t="s">
        <v>524</v>
      </c>
      <c r="G17" s="583"/>
      <c r="H17" s="583"/>
      <c r="I17" s="584"/>
      <c r="J17" s="583"/>
      <c r="K17" s="583"/>
    </row>
    <row r="18" spans="1:11" s="585" customFormat="1" ht="24">
      <c r="A18" s="446">
        <v>15</v>
      </c>
      <c r="B18" s="586" t="s">
        <v>525</v>
      </c>
      <c r="C18" s="587">
        <v>4366596</v>
      </c>
      <c r="D18" s="581" t="s">
        <v>500</v>
      </c>
      <c r="E18" s="459">
        <v>2</v>
      </c>
      <c r="F18" s="581" t="s">
        <v>526</v>
      </c>
      <c r="G18" s="582"/>
      <c r="H18" s="583"/>
      <c r="I18" s="584"/>
      <c r="J18" s="583"/>
      <c r="K18" s="583"/>
    </row>
    <row r="19" spans="1:11" s="585" customFormat="1" ht="24">
      <c r="A19" s="446">
        <v>16</v>
      </c>
      <c r="B19" s="580" t="s">
        <v>527</v>
      </c>
      <c r="C19" s="448">
        <v>4366596</v>
      </c>
      <c r="D19" s="581" t="s">
        <v>500</v>
      </c>
      <c r="E19" s="459">
        <v>2</v>
      </c>
      <c r="F19" s="211" t="s">
        <v>528</v>
      </c>
      <c r="G19" s="582"/>
      <c r="H19" s="583"/>
      <c r="I19" s="584"/>
      <c r="J19" s="583"/>
      <c r="K19" s="583"/>
    </row>
    <row r="20" spans="1:11" s="585" customFormat="1">
      <c r="A20" s="446">
        <v>17</v>
      </c>
      <c r="B20" s="586" t="s">
        <v>529</v>
      </c>
      <c r="C20" s="587">
        <v>4367659</v>
      </c>
      <c r="D20" s="581" t="s">
        <v>500</v>
      </c>
      <c r="E20" s="459">
        <v>2</v>
      </c>
      <c r="F20" s="581" t="s">
        <v>530</v>
      </c>
      <c r="G20" s="582"/>
      <c r="H20" s="583"/>
      <c r="I20" s="584"/>
      <c r="J20" s="583"/>
      <c r="K20" s="583"/>
    </row>
    <row r="21" spans="1:11" s="585" customFormat="1">
      <c r="A21" s="446">
        <v>18</v>
      </c>
      <c r="B21" s="586" t="s">
        <v>531</v>
      </c>
      <c r="C21" s="587">
        <v>4371355</v>
      </c>
      <c r="D21" s="581" t="s">
        <v>500</v>
      </c>
      <c r="E21" s="459">
        <v>8</v>
      </c>
      <c r="F21" s="581" t="s">
        <v>532</v>
      </c>
      <c r="G21" s="582"/>
      <c r="H21" s="583"/>
      <c r="I21" s="584"/>
      <c r="J21" s="583"/>
      <c r="K21" s="583"/>
    </row>
    <row r="22" spans="1:11" s="585" customFormat="1">
      <c r="A22" s="446">
        <v>19</v>
      </c>
      <c r="B22" s="586" t="s">
        <v>533</v>
      </c>
      <c r="C22" s="587">
        <v>4371357</v>
      </c>
      <c r="D22" s="581" t="s">
        <v>500</v>
      </c>
      <c r="E22" s="459">
        <v>2</v>
      </c>
      <c r="F22" s="581" t="s">
        <v>534</v>
      </c>
      <c r="G22" s="582"/>
      <c r="H22" s="583"/>
      <c r="I22" s="584"/>
      <c r="J22" s="583"/>
      <c r="K22" s="583"/>
    </row>
    <row r="23" spans="1:11" s="585" customFormat="1" ht="24">
      <c r="A23" s="446">
        <v>20</v>
      </c>
      <c r="B23" s="586" t="s">
        <v>535</v>
      </c>
      <c r="C23" s="587">
        <v>4374966</v>
      </c>
      <c r="D23" s="581" t="s">
        <v>500</v>
      </c>
      <c r="E23" s="459">
        <v>2</v>
      </c>
      <c r="F23" s="581" t="s">
        <v>526</v>
      </c>
      <c r="G23" s="582"/>
      <c r="H23" s="583"/>
      <c r="I23" s="584"/>
      <c r="J23" s="583"/>
      <c r="K23" s="583"/>
    </row>
    <row r="24" spans="1:11" s="585" customFormat="1">
      <c r="A24" s="446">
        <v>21</v>
      </c>
      <c r="B24" s="586" t="s">
        <v>536</v>
      </c>
      <c r="C24" s="587">
        <v>4376484</v>
      </c>
      <c r="D24" s="581" t="s">
        <v>500</v>
      </c>
      <c r="E24" s="459">
        <v>2</v>
      </c>
      <c r="F24" s="581" t="s">
        <v>534</v>
      </c>
      <c r="G24" s="583"/>
      <c r="H24" s="583"/>
      <c r="I24" s="584"/>
      <c r="J24" s="583"/>
      <c r="K24" s="583"/>
    </row>
    <row r="25" spans="1:11" s="585" customFormat="1">
      <c r="A25" s="446">
        <v>22</v>
      </c>
      <c r="B25" s="586" t="s">
        <v>537</v>
      </c>
      <c r="C25" s="587">
        <v>4387936</v>
      </c>
      <c r="D25" s="581" t="s">
        <v>500</v>
      </c>
      <c r="E25" s="459">
        <v>8</v>
      </c>
      <c r="F25" s="581">
        <v>1</v>
      </c>
      <c r="G25" s="582"/>
      <c r="H25" s="583"/>
      <c r="I25" s="584"/>
      <c r="J25" s="583"/>
      <c r="K25" s="583"/>
    </row>
    <row r="26" spans="1:11" s="585" customFormat="1">
      <c r="A26" s="446">
        <v>23</v>
      </c>
      <c r="B26" s="586" t="s">
        <v>538</v>
      </c>
      <c r="C26" s="587">
        <v>4393708</v>
      </c>
      <c r="D26" s="581" t="s">
        <v>500</v>
      </c>
      <c r="E26" s="459">
        <v>40</v>
      </c>
      <c r="F26" s="581" t="s">
        <v>539</v>
      </c>
      <c r="G26" s="583"/>
      <c r="H26" s="583"/>
      <c r="I26" s="584"/>
      <c r="J26" s="583"/>
      <c r="K26" s="583"/>
    </row>
    <row r="27" spans="1:11" s="585" customFormat="1">
      <c r="A27" s="446">
        <v>24</v>
      </c>
      <c r="B27" s="586" t="s">
        <v>540</v>
      </c>
      <c r="C27" s="587">
        <v>4393718</v>
      </c>
      <c r="D27" s="581" t="s">
        <v>500</v>
      </c>
      <c r="E27" s="459">
        <v>8</v>
      </c>
      <c r="F27" s="581">
        <v>4</v>
      </c>
      <c r="G27" s="583"/>
      <c r="H27" s="583"/>
      <c r="I27" s="584"/>
      <c r="J27" s="583"/>
      <c r="K27" s="583"/>
    </row>
    <row r="28" spans="1:11" s="588" customFormat="1">
      <c r="A28" s="446">
        <v>25</v>
      </c>
      <c r="B28" s="586" t="s">
        <v>541</v>
      </c>
      <c r="C28" s="587">
        <v>4393927</v>
      </c>
      <c r="D28" s="581" t="s">
        <v>500</v>
      </c>
      <c r="E28" s="459">
        <v>20</v>
      </c>
      <c r="F28" s="581" t="s">
        <v>542</v>
      </c>
      <c r="G28" s="583"/>
      <c r="H28" s="583"/>
      <c r="I28" s="584"/>
      <c r="J28" s="583"/>
      <c r="K28" s="583"/>
    </row>
    <row r="29" spans="1:11" s="585" customFormat="1">
      <c r="A29" s="446">
        <v>26</v>
      </c>
      <c r="B29" s="586" t="s">
        <v>543</v>
      </c>
      <c r="C29" s="587">
        <v>4401892</v>
      </c>
      <c r="D29" s="581" t="s">
        <v>500</v>
      </c>
      <c r="E29" s="459">
        <v>2</v>
      </c>
      <c r="F29" s="581" t="s">
        <v>544</v>
      </c>
      <c r="G29" s="582"/>
      <c r="H29" s="583"/>
      <c r="I29" s="584"/>
      <c r="J29" s="583"/>
      <c r="K29" s="583"/>
    </row>
    <row r="30" spans="1:11" s="585" customFormat="1">
      <c r="A30" s="446">
        <v>27</v>
      </c>
      <c r="B30" s="586" t="s">
        <v>545</v>
      </c>
      <c r="C30" s="587">
        <v>4408256</v>
      </c>
      <c r="D30" s="581" t="s">
        <v>500</v>
      </c>
      <c r="E30" s="459">
        <v>15</v>
      </c>
      <c r="F30" s="581">
        <v>4</v>
      </c>
      <c r="G30" s="583"/>
      <c r="H30" s="583"/>
      <c r="I30" s="584"/>
      <c r="J30" s="583"/>
      <c r="K30" s="583"/>
    </row>
    <row r="31" spans="1:11" s="585" customFormat="1">
      <c r="A31" s="446">
        <v>28</v>
      </c>
      <c r="B31" s="580" t="s">
        <v>546</v>
      </c>
      <c r="C31" s="448">
        <v>4411974</v>
      </c>
      <c r="D31" s="581" t="s">
        <v>500</v>
      </c>
      <c r="E31" s="459">
        <v>1</v>
      </c>
      <c r="F31" s="211" t="s">
        <v>172</v>
      </c>
      <c r="G31" s="582"/>
      <c r="H31" s="583"/>
      <c r="I31" s="584"/>
      <c r="J31" s="583"/>
      <c r="K31" s="583"/>
    </row>
    <row r="32" spans="1:11" s="585" customFormat="1">
      <c r="A32" s="446">
        <v>29</v>
      </c>
      <c r="B32" s="586" t="s">
        <v>547</v>
      </c>
      <c r="C32" s="587">
        <v>4415020</v>
      </c>
      <c r="D32" s="581" t="s">
        <v>500</v>
      </c>
      <c r="E32" s="459">
        <v>4</v>
      </c>
      <c r="F32" s="581" t="s">
        <v>526</v>
      </c>
      <c r="G32" s="583"/>
      <c r="H32" s="583"/>
      <c r="I32" s="584"/>
      <c r="J32" s="583"/>
      <c r="K32" s="583"/>
    </row>
    <row r="33" spans="1:11" s="585" customFormat="1" ht="24">
      <c r="A33" s="446">
        <v>30</v>
      </c>
      <c r="B33" s="580" t="s">
        <v>548</v>
      </c>
      <c r="C33" s="448">
        <v>4440040</v>
      </c>
      <c r="D33" s="581" t="s">
        <v>500</v>
      </c>
      <c r="E33" s="459">
        <v>5</v>
      </c>
      <c r="F33" s="211" t="s">
        <v>549</v>
      </c>
      <c r="G33" s="582"/>
      <c r="H33" s="583"/>
      <c r="I33" s="584"/>
      <c r="J33" s="583"/>
      <c r="K33" s="583"/>
    </row>
    <row r="34" spans="1:11" s="585" customFormat="1" ht="24">
      <c r="A34" s="446">
        <v>31</v>
      </c>
      <c r="B34" s="586" t="s">
        <v>550</v>
      </c>
      <c r="C34" s="587">
        <v>4441351</v>
      </c>
      <c r="D34" s="581" t="s">
        <v>500</v>
      </c>
      <c r="E34" s="459">
        <v>20</v>
      </c>
      <c r="F34" s="581" t="s">
        <v>245</v>
      </c>
      <c r="G34" s="583"/>
      <c r="H34" s="583"/>
      <c r="I34" s="584"/>
      <c r="J34" s="583"/>
      <c r="K34" s="583"/>
    </row>
    <row r="35" spans="1:11" s="585" customFormat="1" ht="24">
      <c r="A35" s="446">
        <v>32</v>
      </c>
      <c r="B35" s="586" t="s">
        <v>551</v>
      </c>
      <c r="C35" s="587">
        <v>4441352</v>
      </c>
      <c r="D35" s="581" t="s">
        <v>500</v>
      </c>
      <c r="E35" s="459">
        <v>20</v>
      </c>
      <c r="F35" s="581" t="s">
        <v>245</v>
      </c>
      <c r="G35" s="583"/>
      <c r="H35" s="583"/>
      <c r="I35" s="584"/>
      <c r="J35" s="583"/>
      <c r="K35" s="583"/>
    </row>
    <row r="36" spans="1:11" s="585" customFormat="1" ht="24">
      <c r="A36" s="446">
        <v>33</v>
      </c>
      <c r="B36" s="586" t="s">
        <v>552</v>
      </c>
      <c r="C36" s="587">
        <v>4476135</v>
      </c>
      <c r="D36" s="581" t="s">
        <v>500</v>
      </c>
      <c r="E36" s="459">
        <v>4</v>
      </c>
      <c r="F36" s="581" t="s">
        <v>245</v>
      </c>
      <c r="G36" s="583"/>
      <c r="H36" s="583"/>
      <c r="I36" s="584"/>
      <c r="J36" s="583"/>
      <c r="K36" s="583"/>
    </row>
    <row r="37" spans="1:11" s="585" customFormat="1" ht="24">
      <c r="A37" s="446">
        <v>34</v>
      </c>
      <c r="B37" s="586" t="s">
        <v>553</v>
      </c>
      <c r="C37" s="587">
        <v>4482910</v>
      </c>
      <c r="D37" s="581" t="s">
        <v>500</v>
      </c>
      <c r="E37" s="459">
        <v>8</v>
      </c>
      <c r="F37" s="581" t="s">
        <v>245</v>
      </c>
      <c r="G37" s="583"/>
      <c r="H37" s="583"/>
      <c r="I37" s="584"/>
      <c r="J37" s="583"/>
      <c r="K37" s="583"/>
    </row>
    <row r="38" spans="1:11" s="585" customFormat="1" ht="24">
      <c r="A38" s="446">
        <v>35</v>
      </c>
      <c r="B38" s="586" t="s">
        <v>554</v>
      </c>
      <c r="C38" s="587">
        <v>4482911</v>
      </c>
      <c r="D38" s="581" t="s">
        <v>500</v>
      </c>
      <c r="E38" s="459">
        <v>8</v>
      </c>
      <c r="F38" s="581" t="s">
        <v>245</v>
      </c>
      <c r="G38" s="583"/>
      <c r="H38" s="583"/>
      <c r="I38" s="584"/>
      <c r="J38" s="583"/>
      <c r="K38" s="583"/>
    </row>
    <row r="39" spans="1:11" s="585" customFormat="1" ht="24">
      <c r="A39" s="446">
        <v>36</v>
      </c>
      <c r="B39" s="586" t="s">
        <v>555</v>
      </c>
      <c r="C39" s="587">
        <v>4484678</v>
      </c>
      <c r="D39" s="581" t="s">
        <v>500</v>
      </c>
      <c r="E39" s="459">
        <v>8</v>
      </c>
      <c r="F39" s="581" t="s">
        <v>245</v>
      </c>
      <c r="G39" s="583"/>
      <c r="H39" s="583"/>
      <c r="I39" s="584"/>
      <c r="J39" s="583"/>
      <c r="K39" s="583"/>
    </row>
    <row r="40" spans="1:11" s="585" customFormat="1" ht="24">
      <c r="A40" s="446">
        <v>37</v>
      </c>
      <c r="B40" s="580" t="s">
        <v>556</v>
      </c>
      <c r="C40" s="448">
        <v>10270098</v>
      </c>
      <c r="D40" s="581" t="s">
        <v>500</v>
      </c>
      <c r="E40" s="459">
        <v>2</v>
      </c>
      <c r="F40" s="211" t="s">
        <v>66</v>
      </c>
      <c r="G40" s="582"/>
      <c r="H40" s="583"/>
      <c r="I40" s="584"/>
      <c r="J40" s="583"/>
      <c r="K40" s="583"/>
    </row>
    <row r="41" spans="1:11" s="585" customFormat="1">
      <c r="A41" s="446">
        <v>38</v>
      </c>
      <c r="B41" s="580" t="s">
        <v>557</v>
      </c>
      <c r="C41" s="448">
        <v>12055083</v>
      </c>
      <c r="D41" s="581" t="s">
        <v>500</v>
      </c>
      <c r="E41" s="459">
        <v>2</v>
      </c>
      <c r="F41" s="211" t="s">
        <v>558</v>
      </c>
      <c r="G41" s="582"/>
      <c r="H41" s="583"/>
      <c r="I41" s="584"/>
      <c r="J41" s="583"/>
      <c r="K41" s="583"/>
    </row>
    <row r="42" spans="1:11" s="585" customFormat="1">
      <c r="A42" s="446">
        <v>39</v>
      </c>
      <c r="B42" s="580" t="s">
        <v>559</v>
      </c>
      <c r="C42" s="448">
        <v>12183025</v>
      </c>
      <c r="D42" s="581" t="s">
        <v>500</v>
      </c>
      <c r="E42" s="459">
        <v>4</v>
      </c>
      <c r="F42" s="211" t="s">
        <v>560</v>
      </c>
      <c r="G42" s="582"/>
      <c r="H42" s="583"/>
      <c r="I42" s="584"/>
      <c r="J42" s="583"/>
      <c r="K42" s="583"/>
    </row>
    <row r="43" spans="1:11" s="585" customFormat="1">
      <c r="A43" s="446">
        <v>40</v>
      </c>
      <c r="B43" s="586" t="s">
        <v>561</v>
      </c>
      <c r="C43" s="587">
        <v>12574035</v>
      </c>
      <c r="D43" s="581" t="s">
        <v>500</v>
      </c>
      <c r="E43" s="459">
        <v>2</v>
      </c>
      <c r="F43" s="581" t="s">
        <v>78</v>
      </c>
      <c r="G43" s="582"/>
      <c r="H43" s="583"/>
      <c r="I43" s="584"/>
      <c r="J43" s="583"/>
      <c r="K43" s="583"/>
    </row>
    <row r="44" spans="1:11" s="585" customFormat="1">
      <c r="A44" s="446">
        <v>41</v>
      </c>
      <c r="B44" s="586" t="s">
        <v>562</v>
      </c>
      <c r="C44" s="587">
        <v>15596018</v>
      </c>
      <c r="D44" s="581" t="s">
        <v>500</v>
      </c>
      <c r="E44" s="459">
        <v>2</v>
      </c>
      <c r="F44" s="581" t="s">
        <v>563</v>
      </c>
      <c r="G44" s="582"/>
      <c r="H44" s="583"/>
      <c r="I44" s="584"/>
      <c r="J44" s="583"/>
      <c r="K44" s="583"/>
    </row>
    <row r="45" spans="1:11" s="585" customFormat="1">
      <c r="A45" s="446">
        <v>42</v>
      </c>
      <c r="B45" s="580" t="s">
        <v>564</v>
      </c>
      <c r="C45" s="448" t="s">
        <v>565</v>
      </c>
      <c r="D45" s="581" t="s">
        <v>500</v>
      </c>
      <c r="E45" s="459">
        <v>2</v>
      </c>
      <c r="F45" s="211" t="s">
        <v>448</v>
      </c>
      <c r="G45" s="582"/>
      <c r="H45" s="583"/>
      <c r="I45" s="584"/>
      <c r="J45" s="583"/>
      <c r="K45" s="583"/>
    </row>
    <row r="46" spans="1:11" s="585" customFormat="1" ht="24">
      <c r="A46" s="446">
        <v>43</v>
      </c>
      <c r="B46" s="589" t="s">
        <v>566</v>
      </c>
      <c r="C46" s="590" t="s">
        <v>567</v>
      </c>
      <c r="D46" s="581" t="s">
        <v>500</v>
      </c>
      <c r="E46" s="459">
        <v>2</v>
      </c>
      <c r="F46" s="581" t="s">
        <v>245</v>
      </c>
      <c r="G46" s="583"/>
      <c r="H46" s="583"/>
      <c r="I46" s="584"/>
      <c r="J46" s="583"/>
      <c r="K46" s="583"/>
    </row>
    <row r="47" spans="1:11" s="585" customFormat="1" ht="24">
      <c r="A47" s="446">
        <v>44</v>
      </c>
      <c r="B47" s="589" t="s">
        <v>568</v>
      </c>
      <c r="C47" s="590" t="s">
        <v>569</v>
      </c>
      <c r="D47" s="581" t="s">
        <v>500</v>
      </c>
      <c r="E47" s="459">
        <v>10</v>
      </c>
      <c r="F47" s="581" t="s">
        <v>245</v>
      </c>
      <c r="G47" s="583"/>
      <c r="H47" s="583"/>
      <c r="I47" s="584"/>
      <c r="J47" s="583"/>
      <c r="K47" s="583"/>
    </row>
    <row r="48" spans="1:11" s="585" customFormat="1" ht="24">
      <c r="A48" s="446">
        <v>45</v>
      </c>
      <c r="B48" s="589" t="s">
        <v>570</v>
      </c>
      <c r="C48" s="590" t="s">
        <v>571</v>
      </c>
      <c r="D48" s="581" t="s">
        <v>500</v>
      </c>
      <c r="E48" s="459">
        <v>1</v>
      </c>
      <c r="F48" s="581" t="s">
        <v>245</v>
      </c>
      <c r="G48" s="583"/>
      <c r="H48" s="583"/>
      <c r="I48" s="584"/>
      <c r="J48" s="583"/>
      <c r="K48" s="583"/>
    </row>
    <row r="49" spans="1:11" s="585" customFormat="1" ht="24">
      <c r="A49" s="446">
        <v>46</v>
      </c>
      <c r="B49" s="589" t="s">
        <v>572</v>
      </c>
      <c r="C49" s="590" t="s">
        <v>573</v>
      </c>
      <c r="D49" s="581" t="s">
        <v>500</v>
      </c>
      <c r="E49" s="459">
        <v>1</v>
      </c>
      <c r="F49" s="581" t="s">
        <v>245</v>
      </c>
      <c r="G49" s="583"/>
      <c r="H49" s="583"/>
      <c r="I49" s="584"/>
      <c r="J49" s="583"/>
      <c r="K49" s="583"/>
    </row>
    <row r="50" spans="1:11" s="585" customFormat="1" ht="24">
      <c r="A50" s="446">
        <v>47</v>
      </c>
      <c r="B50" s="580" t="s">
        <v>574</v>
      </c>
      <c r="C50" s="448" t="s">
        <v>575</v>
      </c>
      <c r="D50" s="581" t="s">
        <v>500</v>
      </c>
      <c r="E50" s="459">
        <v>8</v>
      </c>
      <c r="F50" s="211" t="s">
        <v>576</v>
      </c>
      <c r="G50" s="582"/>
      <c r="H50" s="583"/>
      <c r="I50" s="584"/>
      <c r="J50" s="583"/>
      <c r="K50" s="583"/>
    </row>
    <row r="51" spans="1:11" s="585" customFormat="1">
      <c r="A51" s="446">
        <v>48</v>
      </c>
      <c r="B51" s="580" t="s">
        <v>577</v>
      </c>
      <c r="C51" s="448" t="s">
        <v>578</v>
      </c>
      <c r="D51" s="581" t="s">
        <v>500</v>
      </c>
      <c r="E51" s="459">
        <v>6</v>
      </c>
      <c r="F51" s="211" t="s">
        <v>448</v>
      </c>
      <c r="G51" s="582"/>
      <c r="H51" s="583"/>
      <c r="I51" s="584"/>
      <c r="J51" s="583"/>
      <c r="K51" s="583"/>
    </row>
    <row r="52" spans="1:11" s="585" customFormat="1" ht="24">
      <c r="A52" s="446">
        <v>49</v>
      </c>
      <c r="B52" s="591" t="s">
        <v>579</v>
      </c>
      <c r="C52" s="592" t="s">
        <v>580</v>
      </c>
      <c r="D52" s="581" t="s">
        <v>500</v>
      </c>
      <c r="E52" s="459">
        <v>12</v>
      </c>
      <c r="F52" s="581" t="s">
        <v>245</v>
      </c>
      <c r="G52" s="582"/>
      <c r="H52" s="583"/>
      <c r="I52" s="584"/>
      <c r="J52" s="583"/>
      <c r="K52" s="583"/>
    </row>
    <row r="53" spans="1:11" s="585" customFormat="1" ht="24">
      <c r="A53" s="446">
        <v>50</v>
      </c>
      <c r="B53" s="591" t="s">
        <v>581</v>
      </c>
      <c r="C53" s="592" t="s">
        <v>582</v>
      </c>
      <c r="D53" s="581" t="s">
        <v>500</v>
      </c>
      <c r="E53" s="459">
        <v>6</v>
      </c>
      <c r="F53" s="581" t="s">
        <v>245</v>
      </c>
      <c r="G53" s="582"/>
      <c r="H53" s="583"/>
      <c r="I53" s="584"/>
      <c r="J53" s="583"/>
      <c r="K53" s="583"/>
    </row>
    <row r="54" spans="1:11" s="585" customFormat="1" ht="24">
      <c r="A54" s="446">
        <v>51</v>
      </c>
      <c r="B54" s="589" t="s">
        <v>583</v>
      </c>
      <c r="C54" s="590" t="s">
        <v>584</v>
      </c>
      <c r="D54" s="581" t="s">
        <v>500</v>
      </c>
      <c r="E54" s="459">
        <v>2</v>
      </c>
      <c r="F54" s="581" t="s">
        <v>245</v>
      </c>
      <c r="G54" s="582"/>
      <c r="H54" s="583"/>
      <c r="I54" s="584"/>
      <c r="J54" s="583"/>
      <c r="K54" s="583"/>
    </row>
    <row r="55" spans="1:11" s="585" customFormat="1" ht="24">
      <c r="A55" s="446">
        <v>52</v>
      </c>
      <c r="B55" s="591" t="s">
        <v>585</v>
      </c>
      <c r="C55" s="592" t="s">
        <v>586</v>
      </c>
      <c r="D55" s="581" t="s">
        <v>500</v>
      </c>
      <c r="E55" s="459">
        <v>8</v>
      </c>
      <c r="F55" s="581" t="s">
        <v>245</v>
      </c>
      <c r="G55" s="582"/>
      <c r="H55" s="583"/>
      <c r="I55" s="584"/>
      <c r="J55" s="583"/>
      <c r="K55" s="583"/>
    </row>
    <row r="56" spans="1:11" s="585" customFormat="1" ht="24">
      <c r="A56" s="446">
        <v>53</v>
      </c>
      <c r="B56" s="591" t="s">
        <v>587</v>
      </c>
      <c r="C56" s="592" t="s">
        <v>588</v>
      </c>
      <c r="D56" s="581" t="s">
        <v>500</v>
      </c>
      <c r="E56" s="459">
        <v>2</v>
      </c>
      <c r="F56" s="581" t="s">
        <v>245</v>
      </c>
      <c r="G56" s="582"/>
      <c r="H56" s="583"/>
      <c r="I56" s="584"/>
      <c r="J56" s="583"/>
      <c r="K56" s="583"/>
    </row>
    <row r="57" spans="1:11" s="585" customFormat="1" ht="24">
      <c r="A57" s="446">
        <v>54</v>
      </c>
      <c r="B57" s="589" t="s">
        <v>590</v>
      </c>
      <c r="C57" s="590" t="s">
        <v>591</v>
      </c>
      <c r="D57" s="581" t="s">
        <v>500</v>
      </c>
      <c r="E57" s="459">
        <v>8</v>
      </c>
      <c r="F57" s="581" t="s">
        <v>245</v>
      </c>
      <c r="G57" s="582"/>
      <c r="H57" s="583"/>
      <c r="I57" s="584"/>
      <c r="J57" s="583"/>
      <c r="K57" s="583"/>
    </row>
    <row r="58" spans="1:11" s="585" customFormat="1" ht="24">
      <c r="A58" s="446">
        <v>55</v>
      </c>
      <c r="B58" s="589" t="s">
        <v>592</v>
      </c>
      <c r="C58" s="590" t="s">
        <v>593</v>
      </c>
      <c r="D58" s="581" t="s">
        <v>500</v>
      </c>
      <c r="E58" s="459">
        <v>2</v>
      </c>
      <c r="F58" s="581" t="s">
        <v>245</v>
      </c>
      <c r="G58" s="582"/>
      <c r="H58" s="583"/>
      <c r="I58" s="584"/>
      <c r="J58" s="583"/>
      <c r="K58" s="583"/>
    </row>
    <row r="59" spans="1:11" s="585" customFormat="1" ht="24">
      <c r="A59" s="446">
        <v>56</v>
      </c>
      <c r="B59" s="589" t="s">
        <v>594</v>
      </c>
      <c r="C59" s="590" t="s">
        <v>595</v>
      </c>
      <c r="D59" s="581" t="s">
        <v>500</v>
      </c>
      <c r="E59" s="459">
        <v>1</v>
      </c>
      <c r="F59" s="581" t="s">
        <v>245</v>
      </c>
      <c r="G59" s="582"/>
      <c r="H59" s="583"/>
      <c r="I59" s="584"/>
      <c r="J59" s="583"/>
      <c r="K59" s="583"/>
    </row>
    <row r="60" spans="1:11" s="585" customFormat="1" ht="24">
      <c r="A60" s="446">
        <v>57</v>
      </c>
      <c r="B60" s="591" t="s">
        <v>596</v>
      </c>
      <c r="C60" s="592" t="s">
        <v>597</v>
      </c>
      <c r="D60" s="581" t="s">
        <v>500</v>
      </c>
      <c r="E60" s="459">
        <v>12</v>
      </c>
      <c r="F60" s="581" t="s">
        <v>245</v>
      </c>
      <c r="G60" s="582"/>
      <c r="H60" s="583"/>
      <c r="I60" s="584"/>
      <c r="J60" s="583"/>
      <c r="K60" s="583"/>
    </row>
    <row r="61" spans="1:11" s="585" customFormat="1" ht="24">
      <c r="A61" s="446">
        <v>58</v>
      </c>
      <c r="B61" s="591" t="s">
        <v>598</v>
      </c>
      <c r="C61" s="592" t="s">
        <v>599</v>
      </c>
      <c r="D61" s="581" t="s">
        <v>500</v>
      </c>
      <c r="E61" s="459">
        <v>12</v>
      </c>
      <c r="F61" s="581" t="s">
        <v>245</v>
      </c>
      <c r="G61" s="582"/>
      <c r="H61" s="583"/>
      <c r="I61" s="584"/>
      <c r="J61" s="583"/>
      <c r="K61" s="583"/>
    </row>
    <row r="62" spans="1:11" s="585" customFormat="1" ht="24">
      <c r="A62" s="446">
        <v>59</v>
      </c>
      <c r="B62" s="591" t="s">
        <v>600</v>
      </c>
      <c r="C62" s="592" t="s">
        <v>601</v>
      </c>
      <c r="D62" s="581" t="s">
        <v>500</v>
      </c>
      <c r="E62" s="459">
        <v>2</v>
      </c>
      <c r="F62" s="581" t="s">
        <v>245</v>
      </c>
      <c r="G62" s="582"/>
      <c r="H62" s="583"/>
      <c r="I62" s="584"/>
      <c r="J62" s="583"/>
      <c r="K62" s="583"/>
    </row>
    <row r="63" spans="1:11" s="585" customFormat="1" ht="24">
      <c r="A63" s="446">
        <v>60</v>
      </c>
      <c r="B63" s="591" t="s">
        <v>602</v>
      </c>
      <c r="C63" s="592" t="s">
        <v>603</v>
      </c>
      <c r="D63" s="581" t="s">
        <v>500</v>
      </c>
      <c r="E63" s="459">
        <v>8</v>
      </c>
      <c r="F63" s="581" t="s">
        <v>245</v>
      </c>
      <c r="G63" s="582"/>
      <c r="H63" s="583"/>
      <c r="I63" s="584"/>
      <c r="J63" s="583"/>
      <c r="K63" s="583"/>
    </row>
    <row r="64" spans="1:11" s="585" customFormat="1" ht="24">
      <c r="A64" s="446">
        <v>61</v>
      </c>
      <c r="B64" s="591" t="s">
        <v>604</v>
      </c>
      <c r="C64" s="592" t="s">
        <v>605</v>
      </c>
      <c r="D64" s="581" t="s">
        <v>500</v>
      </c>
      <c r="E64" s="459">
        <v>1</v>
      </c>
      <c r="F64" s="581" t="s">
        <v>245</v>
      </c>
      <c r="G64" s="582"/>
      <c r="H64" s="583"/>
      <c r="I64" s="584"/>
      <c r="J64" s="583"/>
      <c r="K64" s="583"/>
    </row>
    <row r="65" spans="1:11" s="585" customFormat="1" ht="24">
      <c r="A65" s="446">
        <v>62</v>
      </c>
      <c r="B65" s="591" t="s">
        <v>606</v>
      </c>
      <c r="C65" s="592" t="s">
        <v>607</v>
      </c>
      <c r="D65" s="581" t="s">
        <v>500</v>
      </c>
      <c r="E65" s="459">
        <v>2</v>
      </c>
      <c r="F65" s="581" t="s">
        <v>245</v>
      </c>
      <c r="G65" s="582"/>
      <c r="H65" s="583"/>
      <c r="I65" s="584"/>
      <c r="J65" s="583"/>
      <c r="K65" s="583"/>
    </row>
    <row r="66" spans="1:11" s="585" customFormat="1">
      <c r="A66" s="446">
        <v>63</v>
      </c>
      <c r="B66" s="580" t="s">
        <v>608</v>
      </c>
      <c r="C66" s="448" t="s">
        <v>609</v>
      </c>
      <c r="D66" s="581" t="s">
        <v>500</v>
      </c>
      <c r="E66" s="459">
        <v>1</v>
      </c>
      <c r="F66" s="211" t="s">
        <v>610</v>
      </c>
      <c r="G66" s="582"/>
      <c r="H66" s="583"/>
      <c r="I66" s="584"/>
      <c r="J66" s="583"/>
      <c r="K66" s="583"/>
    </row>
    <row r="67" spans="1:11" s="585" customFormat="1" ht="24">
      <c r="A67" s="446">
        <v>64</v>
      </c>
      <c r="B67" s="591" t="s">
        <v>611</v>
      </c>
      <c r="C67" s="592" t="s">
        <v>612</v>
      </c>
      <c r="D67" s="581" t="s">
        <v>500</v>
      </c>
      <c r="E67" s="459">
        <v>2</v>
      </c>
      <c r="F67" s="581" t="s">
        <v>245</v>
      </c>
      <c r="G67" s="582"/>
      <c r="H67" s="583"/>
      <c r="I67" s="584"/>
      <c r="J67" s="583"/>
      <c r="K67" s="583"/>
    </row>
    <row r="68" spans="1:11" s="585" customFormat="1" ht="24">
      <c r="A68" s="446">
        <v>65</v>
      </c>
      <c r="B68" s="591" t="s">
        <v>613</v>
      </c>
      <c r="C68" s="592" t="s">
        <v>614</v>
      </c>
      <c r="D68" s="581" t="s">
        <v>500</v>
      </c>
      <c r="E68" s="459">
        <v>2</v>
      </c>
      <c r="F68" s="581" t="s">
        <v>245</v>
      </c>
      <c r="G68" s="582"/>
      <c r="H68" s="583"/>
      <c r="I68" s="584"/>
      <c r="J68" s="583"/>
      <c r="K68" s="583"/>
    </row>
    <row r="69" spans="1:11" s="585" customFormat="1">
      <c r="A69" s="446">
        <v>66</v>
      </c>
      <c r="B69" s="591" t="s">
        <v>615</v>
      </c>
      <c r="C69" s="592" t="s">
        <v>616</v>
      </c>
      <c r="D69" s="581" t="s">
        <v>500</v>
      </c>
      <c r="E69" s="459">
        <v>4</v>
      </c>
      <c r="F69" s="448" t="s">
        <v>617</v>
      </c>
      <c r="G69" s="582"/>
      <c r="H69" s="583"/>
      <c r="I69" s="584"/>
      <c r="J69" s="583"/>
      <c r="K69" s="583"/>
    </row>
    <row r="70" spans="1:11" s="585" customFormat="1" ht="24">
      <c r="A70" s="446">
        <v>67</v>
      </c>
      <c r="B70" s="591" t="s">
        <v>618</v>
      </c>
      <c r="C70" s="592" t="s">
        <v>619</v>
      </c>
      <c r="D70" s="581" t="s">
        <v>500</v>
      </c>
      <c r="E70" s="459">
        <v>4</v>
      </c>
      <c r="F70" s="581" t="s">
        <v>245</v>
      </c>
      <c r="G70" s="582"/>
      <c r="H70" s="583"/>
      <c r="I70" s="584"/>
      <c r="J70" s="583"/>
      <c r="K70" s="583"/>
    </row>
    <row r="71" spans="1:11" s="585" customFormat="1" ht="24">
      <c r="A71" s="446">
        <v>68</v>
      </c>
      <c r="B71" s="591" t="s">
        <v>620</v>
      </c>
      <c r="C71" s="592" t="s">
        <v>621</v>
      </c>
      <c r="D71" s="581" t="s">
        <v>500</v>
      </c>
      <c r="E71" s="459">
        <v>2</v>
      </c>
      <c r="F71" s="581" t="s">
        <v>245</v>
      </c>
      <c r="G71" s="582"/>
      <c r="H71" s="583"/>
      <c r="I71" s="584"/>
      <c r="J71" s="583"/>
      <c r="K71" s="583"/>
    </row>
    <row r="72" spans="1:11" s="585" customFormat="1" ht="24">
      <c r="A72" s="446">
        <v>69</v>
      </c>
      <c r="B72" s="591" t="s">
        <v>622</v>
      </c>
      <c r="C72" s="592" t="s">
        <v>623</v>
      </c>
      <c r="D72" s="581" t="s">
        <v>500</v>
      </c>
      <c r="E72" s="459">
        <v>2</v>
      </c>
      <c r="F72" s="581" t="s">
        <v>245</v>
      </c>
      <c r="G72" s="582"/>
      <c r="H72" s="583"/>
      <c r="I72" s="584"/>
      <c r="J72" s="583"/>
      <c r="K72" s="583"/>
    </row>
    <row r="73" spans="1:11" s="585" customFormat="1" ht="24">
      <c r="A73" s="446">
        <v>70</v>
      </c>
      <c r="B73" s="591" t="s">
        <v>625</v>
      </c>
      <c r="C73" s="592" t="s">
        <v>626</v>
      </c>
      <c r="D73" s="581" t="s">
        <v>500</v>
      </c>
      <c r="E73" s="459">
        <v>2</v>
      </c>
      <c r="F73" s="581" t="s">
        <v>245</v>
      </c>
      <c r="G73" s="582"/>
      <c r="H73" s="583"/>
      <c r="I73" s="584"/>
      <c r="J73" s="583"/>
      <c r="K73" s="583"/>
    </row>
    <row r="74" spans="1:11" s="585" customFormat="1" ht="24">
      <c r="A74" s="446">
        <v>71</v>
      </c>
      <c r="B74" s="591" t="s">
        <v>627</v>
      </c>
      <c r="C74" s="592" t="s">
        <v>628</v>
      </c>
      <c r="D74" s="581" t="s">
        <v>500</v>
      </c>
      <c r="E74" s="459">
        <v>4</v>
      </c>
      <c r="F74" s="581" t="s">
        <v>245</v>
      </c>
      <c r="G74" s="582"/>
      <c r="H74" s="583"/>
      <c r="I74" s="584"/>
      <c r="J74" s="583"/>
      <c r="K74" s="583"/>
    </row>
    <row r="75" spans="1:11" s="585" customFormat="1" ht="24">
      <c r="A75" s="446">
        <v>72</v>
      </c>
      <c r="B75" s="589" t="s">
        <v>629</v>
      </c>
      <c r="C75" s="590" t="s">
        <v>630</v>
      </c>
      <c r="D75" s="581" t="s">
        <v>500</v>
      </c>
      <c r="E75" s="459">
        <v>1</v>
      </c>
      <c r="F75" s="581" t="s">
        <v>245</v>
      </c>
      <c r="G75" s="582"/>
      <c r="H75" s="583"/>
      <c r="I75" s="584"/>
      <c r="J75" s="583"/>
      <c r="K75" s="583"/>
    </row>
    <row r="76" spans="1:11" s="585" customFormat="1" ht="24">
      <c r="A76" s="446">
        <v>73</v>
      </c>
      <c r="B76" s="589" t="s">
        <v>631</v>
      </c>
      <c r="C76" s="590" t="s">
        <v>632</v>
      </c>
      <c r="D76" s="581" t="s">
        <v>500</v>
      </c>
      <c r="E76" s="459">
        <v>10</v>
      </c>
      <c r="F76" s="581" t="s">
        <v>245</v>
      </c>
      <c r="G76" s="582"/>
      <c r="H76" s="583"/>
      <c r="I76" s="584"/>
      <c r="J76" s="583"/>
      <c r="K76" s="583"/>
    </row>
    <row r="77" spans="1:11" s="585" customFormat="1" ht="24">
      <c r="A77" s="446">
        <v>74</v>
      </c>
      <c r="B77" s="586" t="s">
        <v>633</v>
      </c>
      <c r="C77" s="587" t="s">
        <v>634</v>
      </c>
      <c r="D77" s="581" t="s">
        <v>500</v>
      </c>
      <c r="E77" s="459">
        <v>2</v>
      </c>
      <c r="F77" s="581" t="s">
        <v>635</v>
      </c>
      <c r="G77" s="582"/>
      <c r="H77" s="583"/>
      <c r="I77" s="584"/>
      <c r="J77" s="583"/>
      <c r="K77" s="583"/>
    </row>
    <row r="78" spans="1:11" s="585" customFormat="1" ht="16.5" customHeight="1">
      <c r="A78" s="446">
        <v>75</v>
      </c>
      <c r="B78" s="591" t="s">
        <v>636</v>
      </c>
      <c r="C78" s="592" t="s">
        <v>637</v>
      </c>
      <c r="D78" s="581" t="s">
        <v>500</v>
      </c>
      <c r="E78" s="459">
        <v>12</v>
      </c>
      <c r="F78" s="581" t="s">
        <v>245</v>
      </c>
      <c r="G78" s="582"/>
      <c r="H78" s="583"/>
      <c r="I78" s="584"/>
      <c r="J78" s="583"/>
      <c r="K78" s="583"/>
    </row>
    <row r="79" spans="1:11" s="585" customFormat="1" ht="24">
      <c r="A79" s="446">
        <v>76</v>
      </c>
      <c r="B79" s="589" t="s">
        <v>638</v>
      </c>
      <c r="C79" s="590" t="s">
        <v>639</v>
      </c>
      <c r="D79" s="581" t="s">
        <v>500</v>
      </c>
      <c r="E79" s="459">
        <v>12</v>
      </c>
      <c r="F79" s="581" t="s">
        <v>245</v>
      </c>
      <c r="G79" s="583"/>
      <c r="H79" s="583"/>
      <c r="I79" s="584"/>
      <c r="J79" s="583"/>
      <c r="K79" s="583"/>
    </row>
    <row r="80" spans="1:11" s="585" customFormat="1" ht="24">
      <c r="A80" s="446">
        <v>77</v>
      </c>
      <c r="B80" s="589" t="s">
        <v>640</v>
      </c>
      <c r="C80" s="590" t="s">
        <v>641</v>
      </c>
      <c r="D80" s="581" t="s">
        <v>500</v>
      </c>
      <c r="E80" s="459">
        <v>6</v>
      </c>
      <c r="F80" s="581" t="s">
        <v>245</v>
      </c>
      <c r="G80" s="583"/>
      <c r="H80" s="583"/>
      <c r="I80" s="584"/>
      <c r="J80" s="583"/>
      <c r="K80" s="583"/>
    </row>
    <row r="81" spans="1:11" s="585" customFormat="1" ht="24">
      <c r="A81" s="446">
        <v>78</v>
      </c>
      <c r="B81" s="589" t="s">
        <v>642</v>
      </c>
      <c r="C81" s="590" t="s">
        <v>643</v>
      </c>
      <c r="D81" s="581" t="s">
        <v>500</v>
      </c>
      <c r="E81" s="459">
        <v>6</v>
      </c>
      <c r="F81" s="581" t="s">
        <v>245</v>
      </c>
      <c r="G81" s="582"/>
      <c r="H81" s="583"/>
      <c r="I81" s="584"/>
      <c r="J81" s="583"/>
      <c r="K81" s="583"/>
    </row>
    <row r="82" spans="1:11" s="585" customFormat="1" ht="24">
      <c r="A82" s="446">
        <v>79</v>
      </c>
      <c r="B82" s="591" t="s">
        <v>644</v>
      </c>
      <c r="C82" s="592" t="s">
        <v>645</v>
      </c>
      <c r="D82" s="581" t="s">
        <v>500</v>
      </c>
      <c r="E82" s="459">
        <v>2</v>
      </c>
      <c r="F82" s="581" t="s">
        <v>245</v>
      </c>
      <c r="G82" s="582"/>
      <c r="H82" s="583"/>
      <c r="I82" s="584"/>
      <c r="J82" s="583"/>
      <c r="K82" s="583"/>
    </row>
    <row r="83" spans="1:11" s="585" customFormat="1" ht="24">
      <c r="A83" s="446">
        <v>80</v>
      </c>
      <c r="B83" s="591" t="s">
        <v>646</v>
      </c>
      <c r="C83" s="592" t="s">
        <v>647</v>
      </c>
      <c r="D83" s="581" t="s">
        <v>500</v>
      </c>
      <c r="E83" s="459">
        <v>2</v>
      </c>
      <c r="F83" s="581" t="s">
        <v>245</v>
      </c>
      <c r="G83" s="583"/>
      <c r="H83" s="583"/>
      <c r="I83" s="584"/>
      <c r="J83" s="583"/>
      <c r="K83" s="583"/>
    </row>
    <row r="84" spans="1:11" s="585" customFormat="1" ht="24">
      <c r="A84" s="446">
        <v>81</v>
      </c>
      <c r="B84" s="589" t="s">
        <v>648</v>
      </c>
      <c r="C84" s="590" t="s">
        <v>649</v>
      </c>
      <c r="D84" s="581" t="s">
        <v>500</v>
      </c>
      <c r="E84" s="459">
        <v>2</v>
      </c>
      <c r="F84" s="581" t="s">
        <v>245</v>
      </c>
      <c r="G84" s="582"/>
      <c r="H84" s="583"/>
      <c r="I84" s="584"/>
      <c r="J84" s="583"/>
      <c r="K84" s="583"/>
    </row>
    <row r="85" spans="1:11" s="585" customFormat="1" ht="24">
      <c r="A85" s="446">
        <v>82</v>
      </c>
      <c r="B85" s="589" t="s">
        <v>650</v>
      </c>
      <c r="C85" s="590" t="s">
        <v>651</v>
      </c>
      <c r="D85" s="581" t="s">
        <v>500</v>
      </c>
      <c r="E85" s="459">
        <v>2</v>
      </c>
      <c r="F85" s="581" t="s">
        <v>245</v>
      </c>
      <c r="G85" s="583"/>
      <c r="H85" s="583"/>
      <c r="I85" s="584"/>
      <c r="J85" s="583"/>
      <c r="K85" s="583"/>
    </row>
    <row r="86" spans="1:11" s="585" customFormat="1" ht="24">
      <c r="A86" s="446">
        <v>83</v>
      </c>
      <c r="B86" s="589" t="s">
        <v>652</v>
      </c>
      <c r="C86" s="590" t="s">
        <v>653</v>
      </c>
      <c r="D86" s="581" t="s">
        <v>500</v>
      </c>
      <c r="E86" s="459">
        <v>20</v>
      </c>
      <c r="F86" s="581" t="s">
        <v>245</v>
      </c>
      <c r="G86" s="582"/>
      <c r="H86" s="583"/>
      <c r="I86" s="584"/>
      <c r="J86" s="583"/>
      <c r="K86" s="583"/>
    </row>
    <row r="87" spans="1:11" s="585" customFormat="1" ht="24">
      <c r="A87" s="446">
        <v>84</v>
      </c>
      <c r="B87" s="589" t="s">
        <v>654</v>
      </c>
      <c r="C87" s="590" t="s">
        <v>655</v>
      </c>
      <c r="D87" s="581" t="s">
        <v>500</v>
      </c>
      <c r="E87" s="459">
        <v>2</v>
      </c>
      <c r="F87" s="581" t="s">
        <v>245</v>
      </c>
      <c r="G87" s="583"/>
      <c r="H87" s="583"/>
      <c r="I87" s="584"/>
      <c r="J87" s="583"/>
      <c r="K87" s="583"/>
    </row>
    <row r="88" spans="1:11" s="585" customFormat="1" ht="24">
      <c r="A88" s="446">
        <v>85</v>
      </c>
      <c r="B88" s="589" t="s">
        <v>656</v>
      </c>
      <c r="C88" s="590" t="s">
        <v>657</v>
      </c>
      <c r="D88" s="581" t="s">
        <v>500</v>
      </c>
      <c r="E88" s="459">
        <v>2</v>
      </c>
      <c r="F88" s="581" t="s">
        <v>245</v>
      </c>
      <c r="G88" s="583"/>
      <c r="H88" s="583"/>
      <c r="I88" s="584"/>
      <c r="J88" s="583"/>
      <c r="K88" s="583"/>
    </row>
    <row r="89" spans="1:11" s="585" customFormat="1" ht="24">
      <c r="A89" s="446">
        <v>86</v>
      </c>
      <c r="B89" s="589" t="s">
        <v>658</v>
      </c>
      <c r="C89" s="590" t="s">
        <v>659</v>
      </c>
      <c r="D89" s="581" t="s">
        <v>500</v>
      </c>
      <c r="E89" s="459">
        <v>2</v>
      </c>
      <c r="F89" s="581" t="s">
        <v>245</v>
      </c>
      <c r="G89" s="583"/>
      <c r="H89" s="583"/>
      <c r="I89" s="584"/>
      <c r="J89" s="583"/>
      <c r="K89" s="583"/>
    </row>
    <row r="90" spans="1:11" s="585" customFormat="1" ht="24">
      <c r="A90" s="446">
        <v>87</v>
      </c>
      <c r="B90" s="589" t="s">
        <v>660</v>
      </c>
      <c r="C90" s="590" t="s">
        <v>661</v>
      </c>
      <c r="D90" s="581" t="s">
        <v>500</v>
      </c>
      <c r="E90" s="459">
        <v>2</v>
      </c>
      <c r="F90" s="581" t="s">
        <v>245</v>
      </c>
      <c r="G90" s="583"/>
      <c r="H90" s="583"/>
      <c r="I90" s="584"/>
      <c r="J90" s="583"/>
      <c r="K90" s="583"/>
    </row>
    <row r="91" spans="1:11" s="585" customFormat="1" ht="24">
      <c r="A91" s="446">
        <v>88</v>
      </c>
      <c r="B91" s="589" t="s">
        <v>662</v>
      </c>
      <c r="C91" s="590" t="s">
        <v>663</v>
      </c>
      <c r="D91" s="581" t="s">
        <v>500</v>
      </c>
      <c r="E91" s="459">
        <v>2</v>
      </c>
      <c r="F91" s="581" t="s">
        <v>245</v>
      </c>
      <c r="G91" s="583"/>
      <c r="H91" s="583"/>
      <c r="I91" s="584"/>
      <c r="J91" s="583"/>
      <c r="K91" s="583"/>
    </row>
    <row r="92" spans="1:11" s="585" customFormat="1" ht="24">
      <c r="A92" s="446">
        <v>89</v>
      </c>
      <c r="B92" s="589" t="s">
        <v>664</v>
      </c>
      <c r="C92" s="590" t="s">
        <v>665</v>
      </c>
      <c r="D92" s="581" t="s">
        <v>500</v>
      </c>
      <c r="E92" s="459">
        <v>12</v>
      </c>
      <c r="F92" s="581" t="s">
        <v>245</v>
      </c>
      <c r="G92" s="583"/>
      <c r="H92" s="583"/>
      <c r="I92" s="584"/>
      <c r="J92" s="583"/>
      <c r="K92" s="583"/>
    </row>
    <row r="93" spans="1:11" s="585" customFormat="1" ht="24">
      <c r="A93" s="446">
        <v>90</v>
      </c>
      <c r="B93" s="591" t="s">
        <v>666</v>
      </c>
      <c r="C93" s="592" t="s">
        <v>667</v>
      </c>
      <c r="D93" s="581" t="s">
        <v>500</v>
      </c>
      <c r="E93" s="459">
        <v>2</v>
      </c>
      <c r="F93" s="581" t="s">
        <v>245</v>
      </c>
      <c r="G93" s="583"/>
      <c r="H93" s="583"/>
      <c r="I93" s="584"/>
      <c r="J93" s="583"/>
      <c r="K93" s="583"/>
    </row>
    <row r="94" spans="1:11" s="585" customFormat="1" ht="24">
      <c r="A94" s="446">
        <v>91</v>
      </c>
      <c r="B94" s="589" t="s">
        <v>668</v>
      </c>
      <c r="C94" s="590" t="s">
        <v>669</v>
      </c>
      <c r="D94" s="581" t="s">
        <v>500</v>
      </c>
      <c r="E94" s="459">
        <v>2</v>
      </c>
      <c r="F94" s="581" t="s">
        <v>245</v>
      </c>
      <c r="G94" s="583"/>
      <c r="H94" s="583"/>
      <c r="I94" s="584"/>
      <c r="J94" s="583"/>
      <c r="K94" s="583"/>
    </row>
    <row r="95" spans="1:11" s="585" customFormat="1" ht="24">
      <c r="A95" s="446">
        <v>92</v>
      </c>
      <c r="B95" s="589" t="s">
        <v>670</v>
      </c>
      <c r="C95" s="590" t="s">
        <v>671</v>
      </c>
      <c r="D95" s="581" t="s">
        <v>500</v>
      </c>
      <c r="E95" s="459">
        <v>1</v>
      </c>
      <c r="F95" s="581" t="s">
        <v>245</v>
      </c>
      <c r="G95" s="583"/>
      <c r="H95" s="583"/>
      <c r="I95" s="584"/>
      <c r="J95" s="583"/>
      <c r="K95" s="583"/>
    </row>
    <row r="96" spans="1:11" s="585" customFormat="1" ht="24">
      <c r="A96" s="446">
        <v>93</v>
      </c>
      <c r="B96" s="591" t="s">
        <v>672</v>
      </c>
      <c r="C96" s="592" t="s">
        <v>673</v>
      </c>
      <c r="D96" s="581" t="s">
        <v>500</v>
      </c>
      <c r="E96" s="459">
        <v>20</v>
      </c>
      <c r="F96" s="581" t="s">
        <v>245</v>
      </c>
      <c r="G96" s="582"/>
      <c r="H96" s="583"/>
      <c r="I96" s="584"/>
      <c r="J96" s="583"/>
      <c r="K96" s="583"/>
    </row>
    <row r="97" spans="1:11" s="585" customFormat="1" ht="24">
      <c r="A97" s="446">
        <v>94</v>
      </c>
      <c r="B97" s="591" t="s">
        <v>674</v>
      </c>
      <c r="C97" s="592" t="s">
        <v>675</v>
      </c>
      <c r="D97" s="581" t="s">
        <v>500</v>
      </c>
      <c r="E97" s="459">
        <v>2</v>
      </c>
      <c r="F97" s="581" t="s">
        <v>245</v>
      </c>
      <c r="G97" s="582"/>
      <c r="H97" s="583"/>
      <c r="I97" s="584"/>
      <c r="J97" s="583"/>
      <c r="K97" s="583"/>
    </row>
    <row r="98" spans="1:11" s="585" customFormat="1" ht="24">
      <c r="A98" s="446">
        <v>95</v>
      </c>
      <c r="B98" s="589" t="s">
        <v>676</v>
      </c>
      <c r="C98" s="590" t="s">
        <v>677</v>
      </c>
      <c r="D98" s="581" t="s">
        <v>500</v>
      </c>
      <c r="E98" s="459">
        <v>2</v>
      </c>
      <c r="F98" s="581" t="s">
        <v>245</v>
      </c>
      <c r="G98" s="582"/>
      <c r="H98" s="583"/>
      <c r="I98" s="584"/>
      <c r="J98" s="583"/>
      <c r="K98" s="583"/>
    </row>
    <row r="99" spans="1:11" s="585" customFormat="1" ht="24">
      <c r="A99" s="446">
        <v>96</v>
      </c>
      <c r="B99" s="591" t="s">
        <v>678</v>
      </c>
      <c r="C99" s="592" t="s">
        <v>679</v>
      </c>
      <c r="D99" s="581" t="s">
        <v>500</v>
      </c>
      <c r="E99" s="459">
        <v>16</v>
      </c>
      <c r="F99" s="581" t="s">
        <v>245</v>
      </c>
      <c r="G99" s="582"/>
      <c r="H99" s="583"/>
      <c r="I99" s="584"/>
      <c r="J99" s="583"/>
      <c r="K99" s="583"/>
    </row>
    <row r="100" spans="1:11" s="585" customFormat="1" ht="24">
      <c r="A100" s="446">
        <v>97</v>
      </c>
      <c r="B100" s="589" t="s">
        <v>680</v>
      </c>
      <c r="C100" s="590" t="s">
        <v>681</v>
      </c>
      <c r="D100" s="581" t="s">
        <v>500</v>
      </c>
      <c r="E100" s="459">
        <v>12</v>
      </c>
      <c r="F100" s="581" t="s">
        <v>245</v>
      </c>
      <c r="G100" s="582"/>
      <c r="H100" s="583"/>
      <c r="I100" s="584"/>
      <c r="J100" s="583"/>
      <c r="K100" s="583"/>
    </row>
    <row r="101" spans="1:11" s="585" customFormat="1" ht="24">
      <c r="A101" s="446">
        <v>98</v>
      </c>
      <c r="B101" s="589" t="s">
        <v>682</v>
      </c>
      <c r="C101" s="590" t="s">
        <v>683</v>
      </c>
      <c r="D101" s="581" t="s">
        <v>500</v>
      </c>
      <c r="E101" s="459">
        <v>60</v>
      </c>
      <c r="F101" s="581" t="s">
        <v>245</v>
      </c>
      <c r="G101" s="582"/>
      <c r="H101" s="583"/>
      <c r="I101" s="584"/>
      <c r="J101" s="583"/>
      <c r="K101" s="583"/>
    </row>
    <row r="102" spans="1:11" s="585" customFormat="1" ht="24">
      <c r="A102" s="446">
        <v>99</v>
      </c>
      <c r="B102" s="591" t="s">
        <v>684</v>
      </c>
      <c r="C102" s="592" t="s">
        <v>685</v>
      </c>
      <c r="D102" s="581" t="s">
        <v>500</v>
      </c>
      <c r="E102" s="459">
        <v>4</v>
      </c>
      <c r="F102" s="581" t="s">
        <v>245</v>
      </c>
      <c r="G102" s="582"/>
      <c r="H102" s="583"/>
      <c r="I102" s="584"/>
      <c r="J102" s="583"/>
      <c r="K102" s="583"/>
    </row>
    <row r="103" spans="1:11" s="585" customFormat="1" ht="24">
      <c r="A103" s="446">
        <v>100</v>
      </c>
      <c r="B103" s="589" t="s">
        <v>686</v>
      </c>
      <c r="C103" s="590" t="s">
        <v>687</v>
      </c>
      <c r="D103" s="581" t="s">
        <v>500</v>
      </c>
      <c r="E103" s="459">
        <v>2</v>
      </c>
      <c r="F103" s="581" t="s">
        <v>245</v>
      </c>
      <c r="G103" s="583"/>
      <c r="H103" s="583"/>
      <c r="I103" s="584"/>
      <c r="J103" s="583"/>
      <c r="K103" s="583"/>
    </row>
    <row r="104" spans="1:11" s="585" customFormat="1" ht="24">
      <c r="A104" s="446">
        <v>101</v>
      </c>
      <c r="B104" s="591" t="s">
        <v>688</v>
      </c>
      <c r="C104" s="592" t="s">
        <v>689</v>
      </c>
      <c r="D104" s="581" t="s">
        <v>500</v>
      </c>
      <c r="E104" s="459">
        <v>10</v>
      </c>
      <c r="F104" s="581" t="s">
        <v>245</v>
      </c>
      <c r="G104" s="582"/>
      <c r="H104" s="583"/>
      <c r="I104" s="584"/>
      <c r="J104" s="583"/>
      <c r="K104" s="583"/>
    </row>
    <row r="105" spans="1:11" s="585" customFormat="1" ht="24">
      <c r="A105" s="446">
        <v>102</v>
      </c>
      <c r="B105" s="589" t="s">
        <v>690</v>
      </c>
      <c r="C105" s="590" t="s">
        <v>691</v>
      </c>
      <c r="D105" s="581" t="s">
        <v>500</v>
      </c>
      <c r="E105" s="459">
        <v>10</v>
      </c>
      <c r="F105" s="581" t="s">
        <v>245</v>
      </c>
      <c r="G105" s="582"/>
      <c r="H105" s="583"/>
      <c r="I105" s="584"/>
      <c r="J105" s="583"/>
      <c r="K105" s="583"/>
    </row>
    <row r="106" spans="1:11" s="585" customFormat="1" ht="24">
      <c r="A106" s="446">
        <v>103</v>
      </c>
      <c r="B106" s="591" t="s">
        <v>692</v>
      </c>
      <c r="C106" s="592" t="s">
        <v>693</v>
      </c>
      <c r="D106" s="581" t="s">
        <v>500</v>
      </c>
      <c r="E106" s="459">
        <v>4</v>
      </c>
      <c r="F106" s="581" t="s">
        <v>245</v>
      </c>
      <c r="G106" s="583"/>
      <c r="H106" s="583"/>
      <c r="I106" s="584"/>
      <c r="J106" s="583"/>
      <c r="K106" s="583"/>
    </row>
    <row r="107" spans="1:11" s="585" customFormat="1" ht="24">
      <c r="A107" s="446">
        <v>104</v>
      </c>
      <c r="B107" s="591" t="s">
        <v>694</v>
      </c>
      <c r="C107" s="592" t="s">
        <v>695</v>
      </c>
      <c r="D107" s="581" t="s">
        <v>500</v>
      </c>
      <c r="E107" s="459">
        <v>8</v>
      </c>
      <c r="F107" s="581" t="s">
        <v>245</v>
      </c>
      <c r="G107" s="582"/>
      <c r="H107" s="583"/>
      <c r="I107" s="584"/>
      <c r="J107" s="583"/>
      <c r="K107" s="583"/>
    </row>
    <row r="108" spans="1:11" s="585" customFormat="1" ht="24">
      <c r="A108" s="446">
        <v>105</v>
      </c>
      <c r="B108" s="589" t="s">
        <v>696</v>
      </c>
      <c r="C108" s="590" t="s">
        <v>697</v>
      </c>
      <c r="D108" s="581" t="s">
        <v>500</v>
      </c>
      <c r="E108" s="459">
        <v>4</v>
      </c>
      <c r="F108" s="581" t="s">
        <v>245</v>
      </c>
      <c r="G108" s="582"/>
      <c r="H108" s="583"/>
      <c r="I108" s="584"/>
      <c r="J108" s="583"/>
      <c r="K108" s="583"/>
    </row>
    <row r="109" spans="1:11" s="585" customFormat="1" ht="24">
      <c r="A109" s="446">
        <v>106</v>
      </c>
      <c r="B109" s="589" t="s">
        <v>698</v>
      </c>
      <c r="C109" s="590" t="s">
        <v>699</v>
      </c>
      <c r="D109" s="581" t="s">
        <v>500</v>
      </c>
      <c r="E109" s="459">
        <v>1</v>
      </c>
      <c r="F109" s="581" t="s">
        <v>245</v>
      </c>
      <c r="G109" s="582"/>
      <c r="H109" s="583"/>
      <c r="I109" s="584"/>
      <c r="J109" s="583"/>
      <c r="K109" s="583"/>
    </row>
    <row r="110" spans="1:11" s="585" customFormat="1" ht="24">
      <c r="A110" s="446">
        <v>107</v>
      </c>
      <c r="B110" s="589" t="s">
        <v>700</v>
      </c>
      <c r="C110" s="590" t="s">
        <v>701</v>
      </c>
      <c r="D110" s="581" t="s">
        <v>500</v>
      </c>
      <c r="E110" s="459">
        <v>2</v>
      </c>
      <c r="F110" s="581" t="s">
        <v>245</v>
      </c>
      <c r="G110" s="582"/>
      <c r="H110" s="583"/>
      <c r="I110" s="584"/>
      <c r="J110" s="583"/>
      <c r="K110" s="583"/>
    </row>
    <row r="111" spans="1:11" s="585" customFormat="1" ht="24">
      <c r="A111" s="446">
        <v>108</v>
      </c>
      <c r="B111" s="589" t="s">
        <v>702</v>
      </c>
      <c r="C111" s="590" t="s">
        <v>703</v>
      </c>
      <c r="D111" s="581" t="s">
        <v>500</v>
      </c>
      <c r="E111" s="459">
        <v>12</v>
      </c>
      <c r="F111" s="581" t="s">
        <v>245</v>
      </c>
      <c r="G111" s="582"/>
      <c r="H111" s="583"/>
      <c r="I111" s="584"/>
      <c r="J111" s="583"/>
      <c r="K111" s="583"/>
    </row>
    <row r="112" spans="1:11" s="585" customFormat="1" ht="24">
      <c r="A112" s="446">
        <v>109</v>
      </c>
      <c r="B112" s="591" t="s">
        <v>704</v>
      </c>
      <c r="C112" s="592" t="s">
        <v>705</v>
      </c>
      <c r="D112" s="581" t="s">
        <v>500</v>
      </c>
      <c r="E112" s="459">
        <v>2</v>
      </c>
      <c r="F112" s="581" t="s">
        <v>245</v>
      </c>
      <c r="G112" s="582"/>
      <c r="H112" s="583"/>
      <c r="I112" s="584"/>
      <c r="J112" s="583"/>
      <c r="K112" s="583"/>
    </row>
    <row r="113" spans="1:11" s="585" customFormat="1" ht="24">
      <c r="A113" s="446">
        <v>110</v>
      </c>
      <c r="B113" s="589" t="s">
        <v>706</v>
      </c>
      <c r="C113" s="590" t="s">
        <v>707</v>
      </c>
      <c r="D113" s="581" t="s">
        <v>500</v>
      </c>
      <c r="E113" s="459">
        <v>1</v>
      </c>
      <c r="F113" s="581" t="s">
        <v>245</v>
      </c>
      <c r="G113" s="583"/>
      <c r="H113" s="583"/>
      <c r="I113" s="584"/>
      <c r="J113" s="583"/>
      <c r="K113" s="583"/>
    </row>
    <row r="114" spans="1:11" s="585" customFormat="1" ht="24">
      <c r="A114" s="446">
        <v>111</v>
      </c>
      <c r="B114" s="589" t="s">
        <v>708</v>
      </c>
      <c r="C114" s="590" t="s">
        <v>709</v>
      </c>
      <c r="D114" s="581" t="s">
        <v>500</v>
      </c>
      <c r="E114" s="459">
        <v>2</v>
      </c>
      <c r="F114" s="581" t="s">
        <v>245</v>
      </c>
      <c r="G114" s="582"/>
      <c r="H114" s="583"/>
      <c r="I114" s="584"/>
      <c r="J114" s="583"/>
      <c r="K114" s="583"/>
    </row>
    <row r="115" spans="1:11" s="585" customFormat="1" ht="24">
      <c r="A115" s="446">
        <v>112</v>
      </c>
      <c r="B115" s="589" t="s">
        <v>710</v>
      </c>
      <c r="C115" s="590" t="s">
        <v>711</v>
      </c>
      <c r="D115" s="581" t="s">
        <v>500</v>
      </c>
      <c r="E115" s="459">
        <v>4</v>
      </c>
      <c r="F115" s="581" t="s">
        <v>245</v>
      </c>
      <c r="G115" s="582"/>
      <c r="H115" s="583"/>
      <c r="I115" s="584"/>
      <c r="J115" s="583"/>
      <c r="K115" s="583"/>
    </row>
    <row r="116" spans="1:11" s="585" customFormat="1" ht="24">
      <c r="A116" s="446">
        <v>113</v>
      </c>
      <c r="B116" s="591" t="s">
        <v>712</v>
      </c>
      <c r="C116" s="592" t="s">
        <v>713</v>
      </c>
      <c r="D116" s="581" t="s">
        <v>500</v>
      </c>
      <c r="E116" s="459">
        <v>4</v>
      </c>
      <c r="F116" s="581" t="s">
        <v>245</v>
      </c>
      <c r="G116" s="582"/>
      <c r="H116" s="583"/>
      <c r="I116" s="584"/>
      <c r="J116" s="583"/>
      <c r="K116" s="583"/>
    </row>
    <row r="117" spans="1:11" s="585" customFormat="1" ht="24">
      <c r="A117" s="446">
        <v>114</v>
      </c>
      <c r="B117" s="589" t="s">
        <v>714</v>
      </c>
      <c r="C117" s="590" t="s">
        <v>715</v>
      </c>
      <c r="D117" s="581" t="s">
        <v>500</v>
      </c>
      <c r="E117" s="459">
        <v>2</v>
      </c>
      <c r="F117" s="581" t="s">
        <v>245</v>
      </c>
      <c r="G117" s="583"/>
      <c r="H117" s="583"/>
      <c r="I117" s="584"/>
      <c r="J117" s="583"/>
      <c r="K117" s="583"/>
    </row>
    <row r="118" spans="1:11" s="585" customFormat="1" ht="24">
      <c r="A118" s="446">
        <v>115</v>
      </c>
      <c r="B118" s="591" t="s">
        <v>716</v>
      </c>
      <c r="C118" s="592" t="s">
        <v>717</v>
      </c>
      <c r="D118" s="581" t="s">
        <v>500</v>
      </c>
      <c r="E118" s="459">
        <v>8</v>
      </c>
      <c r="F118" s="581" t="s">
        <v>245</v>
      </c>
      <c r="G118" s="583"/>
      <c r="H118" s="583"/>
      <c r="I118" s="584"/>
      <c r="J118" s="583"/>
      <c r="K118" s="583"/>
    </row>
    <row r="119" spans="1:11" s="585" customFormat="1" ht="24">
      <c r="A119" s="446">
        <v>116</v>
      </c>
      <c r="B119" s="589" t="s">
        <v>718</v>
      </c>
      <c r="C119" s="590" t="s">
        <v>719</v>
      </c>
      <c r="D119" s="581" t="s">
        <v>500</v>
      </c>
      <c r="E119" s="459">
        <v>2</v>
      </c>
      <c r="F119" s="581" t="s">
        <v>245</v>
      </c>
      <c r="G119" s="583"/>
      <c r="H119" s="583"/>
      <c r="I119" s="584"/>
      <c r="J119" s="583"/>
      <c r="K119" s="583"/>
    </row>
    <row r="120" spans="1:11" s="585" customFormat="1" ht="24">
      <c r="A120" s="446">
        <v>117</v>
      </c>
      <c r="B120" s="589" t="s">
        <v>720</v>
      </c>
      <c r="C120" s="590" t="s">
        <v>721</v>
      </c>
      <c r="D120" s="581" t="s">
        <v>500</v>
      </c>
      <c r="E120" s="459">
        <v>2</v>
      </c>
      <c r="F120" s="581" t="s">
        <v>245</v>
      </c>
      <c r="G120" s="583"/>
      <c r="H120" s="583"/>
      <c r="I120" s="584"/>
      <c r="J120" s="583"/>
      <c r="K120" s="583"/>
    </row>
    <row r="121" spans="1:11" s="585" customFormat="1" ht="24">
      <c r="A121" s="446">
        <v>118</v>
      </c>
      <c r="B121" s="589" t="s">
        <v>722</v>
      </c>
      <c r="C121" s="590" t="s">
        <v>723</v>
      </c>
      <c r="D121" s="581" t="s">
        <v>500</v>
      </c>
      <c r="E121" s="459">
        <v>4</v>
      </c>
      <c r="F121" s="581" t="s">
        <v>245</v>
      </c>
      <c r="G121" s="582"/>
      <c r="H121" s="583"/>
      <c r="I121" s="584"/>
      <c r="J121" s="583"/>
      <c r="K121" s="583"/>
    </row>
    <row r="122" spans="1:11" s="585" customFormat="1" ht="24">
      <c r="A122" s="446">
        <v>119</v>
      </c>
      <c r="B122" s="589" t="s">
        <v>724</v>
      </c>
      <c r="C122" s="590" t="s">
        <v>725</v>
      </c>
      <c r="D122" s="581" t="s">
        <v>500</v>
      </c>
      <c r="E122" s="459">
        <v>4</v>
      </c>
      <c r="F122" s="581" t="s">
        <v>245</v>
      </c>
      <c r="G122" s="582"/>
      <c r="H122" s="583"/>
      <c r="I122" s="584"/>
      <c r="J122" s="583"/>
      <c r="K122" s="583"/>
    </row>
    <row r="123" spans="1:11" s="585" customFormat="1" ht="24">
      <c r="A123" s="446">
        <v>120</v>
      </c>
      <c r="B123" s="589" t="s">
        <v>726</v>
      </c>
      <c r="C123" s="590" t="s">
        <v>727</v>
      </c>
      <c r="D123" s="581" t="s">
        <v>500</v>
      </c>
      <c r="E123" s="459">
        <v>2</v>
      </c>
      <c r="F123" s="581" t="s">
        <v>245</v>
      </c>
      <c r="G123" s="583"/>
      <c r="H123" s="583"/>
      <c r="I123" s="584"/>
      <c r="J123" s="583"/>
      <c r="K123" s="583"/>
    </row>
    <row r="124" spans="1:11" s="585" customFormat="1" ht="24">
      <c r="A124" s="446">
        <v>121</v>
      </c>
      <c r="B124" s="589" t="s">
        <v>728</v>
      </c>
      <c r="C124" s="590" t="s">
        <v>729</v>
      </c>
      <c r="D124" s="581" t="s">
        <v>500</v>
      </c>
      <c r="E124" s="459">
        <v>12</v>
      </c>
      <c r="F124" s="581" t="s">
        <v>245</v>
      </c>
      <c r="G124" s="583"/>
      <c r="H124" s="583"/>
      <c r="I124" s="584"/>
      <c r="J124" s="583"/>
      <c r="K124" s="583"/>
    </row>
    <row r="125" spans="1:11" s="585" customFormat="1" ht="24">
      <c r="A125" s="446">
        <v>122</v>
      </c>
      <c r="B125" s="589" t="s">
        <v>730</v>
      </c>
      <c r="C125" s="590" t="s">
        <v>731</v>
      </c>
      <c r="D125" s="581" t="s">
        <v>500</v>
      </c>
      <c r="E125" s="459">
        <v>1</v>
      </c>
      <c r="F125" s="581" t="s">
        <v>245</v>
      </c>
      <c r="G125" s="583"/>
      <c r="H125" s="583"/>
      <c r="I125" s="584"/>
      <c r="J125" s="583"/>
      <c r="K125" s="583"/>
    </row>
    <row r="126" spans="1:11" s="585" customFormat="1" ht="24">
      <c r="A126" s="446">
        <v>123</v>
      </c>
      <c r="B126" s="589" t="s">
        <v>732</v>
      </c>
      <c r="C126" s="590" t="s">
        <v>733</v>
      </c>
      <c r="D126" s="581" t="s">
        <v>500</v>
      </c>
      <c r="E126" s="459">
        <v>1</v>
      </c>
      <c r="F126" s="581" t="s">
        <v>245</v>
      </c>
      <c r="G126" s="583"/>
      <c r="H126" s="583"/>
      <c r="I126" s="584"/>
      <c r="J126" s="583"/>
      <c r="K126" s="583"/>
    </row>
    <row r="127" spans="1:11" s="585" customFormat="1" ht="24">
      <c r="A127" s="446">
        <v>124</v>
      </c>
      <c r="B127" s="589" t="s">
        <v>734</v>
      </c>
      <c r="C127" s="590" t="s">
        <v>735</v>
      </c>
      <c r="D127" s="581" t="s">
        <v>500</v>
      </c>
      <c r="E127" s="459">
        <v>1</v>
      </c>
      <c r="F127" s="581" t="s">
        <v>245</v>
      </c>
      <c r="G127" s="583"/>
      <c r="H127" s="583"/>
      <c r="I127" s="584"/>
      <c r="J127" s="583"/>
      <c r="K127" s="583"/>
    </row>
    <row r="128" spans="1:11" s="585" customFormat="1" ht="24">
      <c r="A128" s="446">
        <v>125</v>
      </c>
      <c r="B128" s="589" t="s">
        <v>736</v>
      </c>
      <c r="C128" s="590" t="s">
        <v>737</v>
      </c>
      <c r="D128" s="581" t="s">
        <v>500</v>
      </c>
      <c r="E128" s="459">
        <v>8</v>
      </c>
      <c r="F128" s="581" t="s">
        <v>245</v>
      </c>
      <c r="G128" s="582"/>
      <c r="H128" s="583"/>
      <c r="I128" s="584"/>
      <c r="J128" s="583"/>
      <c r="K128" s="583"/>
    </row>
    <row r="129" spans="1:11" s="585" customFormat="1" ht="24">
      <c r="A129" s="446">
        <v>126</v>
      </c>
      <c r="B129" s="589" t="s">
        <v>738</v>
      </c>
      <c r="C129" s="590" t="s">
        <v>739</v>
      </c>
      <c r="D129" s="581" t="s">
        <v>500</v>
      </c>
      <c r="E129" s="459">
        <v>1</v>
      </c>
      <c r="F129" s="581" t="s">
        <v>245</v>
      </c>
      <c r="G129" s="582"/>
      <c r="H129" s="583"/>
      <c r="I129" s="584"/>
      <c r="J129" s="583"/>
      <c r="K129" s="583"/>
    </row>
    <row r="130" spans="1:11" s="585" customFormat="1" ht="24">
      <c r="A130" s="446">
        <v>127</v>
      </c>
      <c r="B130" s="589" t="s">
        <v>738</v>
      </c>
      <c r="C130" s="590" t="s">
        <v>740</v>
      </c>
      <c r="D130" s="581" t="s">
        <v>500</v>
      </c>
      <c r="E130" s="459">
        <v>1</v>
      </c>
      <c r="F130" s="581" t="s">
        <v>245</v>
      </c>
      <c r="G130" s="582"/>
      <c r="H130" s="583"/>
      <c r="I130" s="584"/>
      <c r="J130" s="583"/>
      <c r="K130" s="583"/>
    </row>
    <row r="131" spans="1:11" s="585" customFormat="1" ht="24">
      <c r="A131" s="446">
        <v>128</v>
      </c>
      <c r="B131" s="591" t="s">
        <v>738</v>
      </c>
      <c r="C131" s="592" t="s">
        <v>741</v>
      </c>
      <c r="D131" s="581" t="s">
        <v>500</v>
      </c>
      <c r="E131" s="459">
        <v>1</v>
      </c>
      <c r="F131" s="581" t="s">
        <v>245</v>
      </c>
      <c r="G131" s="582"/>
      <c r="H131" s="583"/>
      <c r="I131" s="584"/>
      <c r="J131" s="583"/>
      <c r="K131" s="583"/>
    </row>
    <row r="132" spans="1:11" s="585" customFormat="1" ht="24">
      <c r="A132" s="446">
        <v>129</v>
      </c>
      <c r="B132" s="589" t="s">
        <v>742</v>
      </c>
      <c r="C132" s="590" t="s">
        <v>743</v>
      </c>
      <c r="D132" s="581" t="s">
        <v>500</v>
      </c>
      <c r="E132" s="459">
        <v>1</v>
      </c>
      <c r="F132" s="581" t="s">
        <v>245</v>
      </c>
      <c r="G132" s="583"/>
      <c r="H132" s="583"/>
      <c r="I132" s="584"/>
      <c r="J132" s="583"/>
      <c r="K132" s="583"/>
    </row>
    <row r="133" spans="1:11" s="585" customFormat="1" ht="24">
      <c r="A133" s="446">
        <v>130</v>
      </c>
      <c r="B133" s="589" t="s">
        <v>744</v>
      </c>
      <c r="C133" s="590" t="s">
        <v>745</v>
      </c>
      <c r="D133" s="581" t="s">
        <v>500</v>
      </c>
      <c r="E133" s="459">
        <v>1</v>
      </c>
      <c r="F133" s="581" t="s">
        <v>245</v>
      </c>
      <c r="G133" s="583"/>
      <c r="H133" s="583"/>
      <c r="I133" s="584"/>
      <c r="J133" s="583"/>
      <c r="K133" s="583"/>
    </row>
    <row r="134" spans="1:11" s="585" customFormat="1" ht="24">
      <c r="A134" s="446">
        <v>131</v>
      </c>
      <c r="B134" s="591" t="s">
        <v>746</v>
      </c>
      <c r="C134" s="592" t="s">
        <v>747</v>
      </c>
      <c r="D134" s="581" t="s">
        <v>500</v>
      </c>
      <c r="E134" s="459">
        <v>1</v>
      </c>
      <c r="F134" s="581" t="s">
        <v>245</v>
      </c>
      <c r="G134" s="582"/>
      <c r="H134" s="583"/>
      <c r="I134" s="584"/>
      <c r="J134" s="583"/>
      <c r="K134" s="583"/>
    </row>
    <row r="135" spans="1:11" s="585" customFormat="1" ht="24">
      <c r="A135" s="446">
        <v>132</v>
      </c>
      <c r="B135" s="591" t="s">
        <v>748</v>
      </c>
      <c r="C135" s="592" t="s">
        <v>749</v>
      </c>
      <c r="D135" s="581" t="s">
        <v>500</v>
      </c>
      <c r="E135" s="459">
        <v>8</v>
      </c>
      <c r="F135" s="581" t="s">
        <v>245</v>
      </c>
      <c r="G135" s="582"/>
      <c r="H135" s="583"/>
      <c r="I135" s="584"/>
      <c r="J135" s="583"/>
      <c r="K135" s="583"/>
    </row>
    <row r="136" spans="1:11" s="585" customFormat="1" ht="24">
      <c r="A136" s="446">
        <v>133</v>
      </c>
      <c r="B136" s="591" t="s">
        <v>750</v>
      </c>
      <c r="C136" s="592" t="s">
        <v>751</v>
      </c>
      <c r="D136" s="581" t="s">
        <v>500</v>
      </c>
      <c r="E136" s="459">
        <v>2</v>
      </c>
      <c r="F136" s="581" t="s">
        <v>245</v>
      </c>
      <c r="G136" s="582"/>
      <c r="H136" s="583"/>
      <c r="I136" s="584"/>
      <c r="J136" s="583"/>
      <c r="K136" s="583"/>
    </row>
    <row r="137" spans="1:11" s="585" customFormat="1" ht="24">
      <c r="A137" s="446">
        <v>134</v>
      </c>
      <c r="B137" s="591" t="s">
        <v>752</v>
      </c>
      <c r="C137" s="592" t="s">
        <v>753</v>
      </c>
      <c r="D137" s="581" t="s">
        <v>500</v>
      </c>
      <c r="E137" s="459">
        <v>4</v>
      </c>
      <c r="F137" s="581" t="s">
        <v>245</v>
      </c>
      <c r="G137" s="582"/>
      <c r="H137" s="583"/>
      <c r="I137" s="584"/>
      <c r="J137" s="583"/>
      <c r="K137" s="583"/>
    </row>
    <row r="138" spans="1:11" s="585" customFormat="1" ht="24">
      <c r="A138" s="446">
        <v>135</v>
      </c>
      <c r="B138" s="591" t="s">
        <v>754</v>
      </c>
      <c r="C138" s="592" t="s">
        <v>755</v>
      </c>
      <c r="D138" s="581" t="s">
        <v>500</v>
      </c>
      <c r="E138" s="459">
        <v>1</v>
      </c>
      <c r="F138" s="581" t="s">
        <v>245</v>
      </c>
      <c r="G138" s="582"/>
      <c r="H138" s="583"/>
      <c r="I138" s="584"/>
      <c r="J138" s="583"/>
      <c r="K138" s="583"/>
    </row>
    <row r="139" spans="1:11" s="585" customFormat="1" ht="24">
      <c r="A139" s="446">
        <v>136</v>
      </c>
      <c r="B139" s="591" t="s">
        <v>754</v>
      </c>
      <c r="C139" s="592" t="s">
        <v>755</v>
      </c>
      <c r="D139" s="581" t="s">
        <v>500</v>
      </c>
      <c r="E139" s="459">
        <v>1</v>
      </c>
      <c r="F139" s="581" t="s">
        <v>245</v>
      </c>
      <c r="G139" s="582"/>
      <c r="H139" s="583"/>
      <c r="I139" s="584"/>
      <c r="J139" s="583"/>
      <c r="K139" s="583"/>
    </row>
    <row r="140" spans="1:11" s="585" customFormat="1" ht="24">
      <c r="A140" s="446">
        <v>137</v>
      </c>
      <c r="B140" s="591" t="s">
        <v>754</v>
      </c>
      <c r="C140" s="592" t="s">
        <v>756</v>
      </c>
      <c r="D140" s="581" t="s">
        <v>500</v>
      </c>
      <c r="E140" s="459">
        <v>1</v>
      </c>
      <c r="F140" s="581" t="s">
        <v>245</v>
      </c>
      <c r="G140" s="582"/>
      <c r="H140" s="583"/>
      <c r="I140" s="584"/>
      <c r="J140" s="583"/>
      <c r="K140" s="583"/>
    </row>
    <row r="141" spans="1:11" s="585" customFormat="1" ht="24">
      <c r="A141" s="446">
        <v>138</v>
      </c>
      <c r="B141" s="589" t="s">
        <v>757</v>
      </c>
      <c r="C141" s="590" t="s">
        <v>758</v>
      </c>
      <c r="D141" s="581" t="s">
        <v>500</v>
      </c>
      <c r="E141" s="459">
        <v>1</v>
      </c>
      <c r="F141" s="581" t="s">
        <v>245</v>
      </c>
      <c r="G141" s="582"/>
      <c r="H141" s="583"/>
      <c r="I141" s="584"/>
      <c r="J141" s="583"/>
      <c r="K141" s="583"/>
    </row>
    <row r="142" spans="1:11" s="585" customFormat="1" ht="24">
      <c r="A142" s="446">
        <v>139</v>
      </c>
      <c r="B142" s="591" t="s">
        <v>759</v>
      </c>
      <c r="C142" s="592" t="s">
        <v>760</v>
      </c>
      <c r="D142" s="581" t="s">
        <v>500</v>
      </c>
      <c r="E142" s="459">
        <v>12</v>
      </c>
      <c r="F142" s="581" t="s">
        <v>245</v>
      </c>
      <c r="G142" s="583"/>
      <c r="H142" s="583"/>
      <c r="I142" s="584"/>
      <c r="J142" s="583"/>
      <c r="K142" s="583"/>
    </row>
    <row r="143" spans="1:11" s="588" customFormat="1" ht="24">
      <c r="A143" s="446">
        <v>140</v>
      </c>
      <c r="B143" s="589" t="s">
        <v>761</v>
      </c>
      <c r="C143" s="590" t="s">
        <v>762</v>
      </c>
      <c r="D143" s="581" t="s">
        <v>500</v>
      </c>
      <c r="E143" s="459">
        <v>8</v>
      </c>
      <c r="F143" s="581" t="s">
        <v>245</v>
      </c>
      <c r="G143" s="582"/>
      <c r="H143" s="583"/>
      <c r="I143" s="584"/>
      <c r="J143" s="583"/>
      <c r="K143" s="583"/>
    </row>
    <row r="144" spans="1:11" s="585" customFormat="1" ht="24">
      <c r="A144" s="446">
        <v>141</v>
      </c>
      <c r="B144" s="591" t="s">
        <v>763</v>
      </c>
      <c r="C144" s="592" t="s">
        <v>764</v>
      </c>
      <c r="D144" s="581" t="s">
        <v>500</v>
      </c>
      <c r="E144" s="459">
        <v>1</v>
      </c>
      <c r="F144" s="581" t="s">
        <v>245</v>
      </c>
      <c r="G144" s="583"/>
      <c r="H144" s="583"/>
      <c r="I144" s="584"/>
      <c r="J144" s="583"/>
      <c r="K144" s="583"/>
    </row>
    <row r="145" spans="1:11" s="585" customFormat="1" ht="24">
      <c r="A145" s="446">
        <v>142</v>
      </c>
      <c r="B145" s="589" t="s">
        <v>765</v>
      </c>
      <c r="C145" s="590" t="s">
        <v>766</v>
      </c>
      <c r="D145" s="581" t="s">
        <v>500</v>
      </c>
      <c r="E145" s="459">
        <v>1</v>
      </c>
      <c r="F145" s="581" t="s">
        <v>245</v>
      </c>
      <c r="G145" s="583"/>
      <c r="H145" s="583"/>
      <c r="I145" s="584"/>
      <c r="J145" s="583"/>
      <c r="K145" s="583"/>
    </row>
    <row r="146" spans="1:11" s="585" customFormat="1" ht="24">
      <c r="A146" s="446">
        <v>143</v>
      </c>
      <c r="B146" s="591" t="s">
        <v>767</v>
      </c>
      <c r="C146" s="592" t="s">
        <v>768</v>
      </c>
      <c r="D146" s="581" t="s">
        <v>500</v>
      </c>
      <c r="E146" s="459">
        <v>2</v>
      </c>
      <c r="F146" s="581" t="s">
        <v>245</v>
      </c>
      <c r="G146" s="582"/>
      <c r="H146" s="583"/>
      <c r="I146" s="584"/>
      <c r="J146" s="583"/>
      <c r="K146" s="583"/>
    </row>
    <row r="147" spans="1:11" s="585" customFormat="1" ht="24">
      <c r="A147" s="446">
        <v>144</v>
      </c>
      <c r="B147" s="591" t="s">
        <v>769</v>
      </c>
      <c r="C147" s="592" t="s">
        <v>770</v>
      </c>
      <c r="D147" s="581" t="s">
        <v>500</v>
      </c>
      <c r="E147" s="459">
        <v>2</v>
      </c>
      <c r="F147" s="581" t="s">
        <v>245</v>
      </c>
      <c r="G147" s="582"/>
      <c r="H147" s="583"/>
      <c r="I147" s="584"/>
      <c r="J147" s="583"/>
      <c r="K147" s="583"/>
    </row>
    <row r="148" spans="1:11" s="585" customFormat="1" ht="24">
      <c r="A148" s="446">
        <v>145</v>
      </c>
      <c r="B148" s="591" t="s">
        <v>769</v>
      </c>
      <c r="C148" s="592" t="s">
        <v>771</v>
      </c>
      <c r="D148" s="581" t="s">
        <v>500</v>
      </c>
      <c r="E148" s="459">
        <v>2</v>
      </c>
      <c r="F148" s="581" t="s">
        <v>245</v>
      </c>
      <c r="G148" s="582"/>
      <c r="H148" s="583"/>
      <c r="I148" s="584"/>
      <c r="J148" s="583"/>
      <c r="K148" s="583"/>
    </row>
    <row r="149" spans="1:11" s="585" customFormat="1" ht="24">
      <c r="A149" s="446">
        <v>146</v>
      </c>
      <c r="B149" s="591" t="s">
        <v>772</v>
      </c>
      <c r="C149" s="592" t="s">
        <v>773</v>
      </c>
      <c r="D149" s="581" t="s">
        <v>500</v>
      </c>
      <c r="E149" s="459">
        <v>2</v>
      </c>
      <c r="F149" s="581" t="s">
        <v>245</v>
      </c>
      <c r="G149" s="582"/>
      <c r="H149" s="583"/>
      <c r="I149" s="584"/>
      <c r="J149" s="583"/>
      <c r="K149" s="583"/>
    </row>
    <row r="150" spans="1:11" s="585" customFormat="1" ht="24">
      <c r="A150" s="446">
        <v>147</v>
      </c>
      <c r="B150" s="589" t="s">
        <v>774</v>
      </c>
      <c r="C150" s="590" t="s">
        <v>775</v>
      </c>
      <c r="D150" s="581" t="s">
        <v>500</v>
      </c>
      <c r="E150" s="459">
        <v>1</v>
      </c>
      <c r="F150" s="581" t="s">
        <v>245</v>
      </c>
      <c r="G150" s="582"/>
      <c r="H150" s="583"/>
      <c r="I150" s="584"/>
      <c r="J150" s="583"/>
      <c r="K150" s="583"/>
    </row>
    <row r="151" spans="1:11" s="585" customFormat="1" ht="24">
      <c r="A151" s="446">
        <v>148</v>
      </c>
      <c r="B151" s="591" t="s">
        <v>776</v>
      </c>
      <c r="C151" s="592" t="s">
        <v>777</v>
      </c>
      <c r="D151" s="581" t="s">
        <v>500</v>
      </c>
      <c r="E151" s="459">
        <v>1</v>
      </c>
      <c r="F151" s="581" t="s">
        <v>245</v>
      </c>
      <c r="G151" s="582"/>
      <c r="H151" s="583"/>
      <c r="I151" s="584"/>
      <c r="J151" s="583"/>
      <c r="K151" s="583"/>
    </row>
    <row r="152" spans="1:11" s="585" customFormat="1" ht="24">
      <c r="A152" s="446">
        <v>149</v>
      </c>
      <c r="B152" s="589" t="s">
        <v>778</v>
      </c>
      <c r="C152" s="590" t="s">
        <v>779</v>
      </c>
      <c r="D152" s="581" t="s">
        <v>500</v>
      </c>
      <c r="E152" s="459">
        <v>12</v>
      </c>
      <c r="F152" s="581" t="s">
        <v>245</v>
      </c>
      <c r="G152" s="582"/>
      <c r="H152" s="583"/>
      <c r="I152" s="584"/>
      <c r="J152" s="583"/>
      <c r="K152" s="583"/>
    </row>
    <row r="153" spans="1:11" s="585" customFormat="1" ht="24">
      <c r="A153" s="446">
        <v>150</v>
      </c>
      <c r="B153" s="589" t="s">
        <v>780</v>
      </c>
      <c r="C153" s="590" t="s">
        <v>781</v>
      </c>
      <c r="D153" s="581" t="s">
        <v>500</v>
      </c>
      <c r="E153" s="459">
        <v>1</v>
      </c>
      <c r="F153" s="581" t="s">
        <v>245</v>
      </c>
      <c r="G153" s="582"/>
      <c r="H153" s="583"/>
      <c r="I153" s="584"/>
      <c r="J153" s="583"/>
      <c r="K153" s="583"/>
    </row>
    <row r="154" spans="1:11" s="585" customFormat="1" ht="24">
      <c r="A154" s="446">
        <v>151</v>
      </c>
      <c r="B154" s="591" t="s">
        <v>782</v>
      </c>
      <c r="C154" s="592" t="s">
        <v>783</v>
      </c>
      <c r="D154" s="581" t="s">
        <v>500</v>
      </c>
      <c r="E154" s="459">
        <v>1</v>
      </c>
      <c r="F154" s="581" t="s">
        <v>245</v>
      </c>
      <c r="G154" s="582"/>
      <c r="H154" s="583"/>
      <c r="I154" s="584"/>
      <c r="J154" s="583"/>
      <c r="K154" s="583"/>
    </row>
    <row r="155" spans="1:11" s="593" customFormat="1" ht="24">
      <c r="A155" s="446">
        <v>152</v>
      </c>
      <c r="B155" s="589" t="s">
        <v>784</v>
      </c>
      <c r="C155" s="590" t="s">
        <v>785</v>
      </c>
      <c r="D155" s="581" t="s">
        <v>500</v>
      </c>
      <c r="E155" s="459">
        <v>8</v>
      </c>
      <c r="F155" s="581" t="s">
        <v>245</v>
      </c>
      <c r="G155" s="582"/>
      <c r="H155" s="583"/>
      <c r="I155" s="584"/>
      <c r="J155" s="583"/>
      <c r="K155" s="583"/>
    </row>
    <row r="156" spans="1:11" s="585" customFormat="1" ht="24">
      <c r="A156" s="446">
        <v>153</v>
      </c>
      <c r="B156" s="589" t="s">
        <v>786</v>
      </c>
      <c r="C156" s="590" t="s">
        <v>787</v>
      </c>
      <c r="D156" s="581" t="s">
        <v>500</v>
      </c>
      <c r="E156" s="459">
        <v>1</v>
      </c>
      <c r="F156" s="581" t="s">
        <v>245</v>
      </c>
      <c r="G156" s="582"/>
      <c r="H156" s="583"/>
      <c r="I156" s="584"/>
      <c r="J156" s="583"/>
      <c r="K156" s="583"/>
    </row>
    <row r="157" spans="1:11" s="585" customFormat="1" ht="24">
      <c r="A157" s="446">
        <v>154</v>
      </c>
      <c r="B157" s="591" t="s">
        <v>788</v>
      </c>
      <c r="C157" s="592" t="s">
        <v>789</v>
      </c>
      <c r="D157" s="581" t="s">
        <v>500</v>
      </c>
      <c r="E157" s="459">
        <v>1</v>
      </c>
      <c r="F157" s="581" t="s">
        <v>245</v>
      </c>
      <c r="G157" s="582"/>
      <c r="H157" s="583"/>
      <c r="I157" s="584"/>
      <c r="J157" s="583"/>
      <c r="K157" s="583"/>
    </row>
    <row r="158" spans="1:11" s="585" customFormat="1" ht="24">
      <c r="A158" s="446">
        <v>155</v>
      </c>
      <c r="B158" s="591" t="s">
        <v>790</v>
      </c>
      <c r="C158" s="592" t="s">
        <v>791</v>
      </c>
      <c r="D158" s="581" t="s">
        <v>500</v>
      </c>
      <c r="E158" s="459">
        <v>1</v>
      </c>
      <c r="F158" s="581" t="s">
        <v>245</v>
      </c>
      <c r="G158" s="582"/>
      <c r="H158" s="583"/>
      <c r="I158" s="584"/>
      <c r="J158" s="583"/>
      <c r="K158" s="583"/>
    </row>
    <row r="159" spans="1:11" s="585" customFormat="1" ht="24">
      <c r="A159" s="446">
        <v>156</v>
      </c>
      <c r="B159" s="594" t="s">
        <v>792</v>
      </c>
      <c r="C159" s="592" t="s">
        <v>793</v>
      </c>
      <c r="D159" s="581" t="s">
        <v>500</v>
      </c>
      <c r="E159" s="459">
        <v>1</v>
      </c>
      <c r="F159" s="581" t="s">
        <v>245</v>
      </c>
      <c r="G159" s="582"/>
      <c r="H159" s="583"/>
      <c r="I159" s="584"/>
      <c r="J159" s="583"/>
      <c r="K159" s="583"/>
    </row>
    <row r="160" spans="1:11" s="585" customFormat="1">
      <c r="A160" s="446">
        <v>157</v>
      </c>
      <c r="B160" s="580" t="s">
        <v>794</v>
      </c>
      <c r="C160" s="448" t="s">
        <v>795</v>
      </c>
      <c r="D160" s="581" t="s">
        <v>500</v>
      </c>
      <c r="E160" s="459">
        <v>1</v>
      </c>
      <c r="F160" s="211" t="s">
        <v>796</v>
      </c>
      <c r="G160" s="582"/>
      <c r="H160" s="583"/>
      <c r="I160" s="584"/>
      <c r="J160" s="583"/>
      <c r="K160" s="583"/>
    </row>
    <row r="161" spans="1:11" s="585" customFormat="1">
      <c r="A161" s="446">
        <v>158</v>
      </c>
      <c r="B161" s="580" t="s">
        <v>797</v>
      </c>
      <c r="C161" s="448" t="s">
        <v>798</v>
      </c>
      <c r="D161" s="581" t="s">
        <v>500</v>
      </c>
      <c r="E161" s="459">
        <v>8</v>
      </c>
      <c r="F161" s="211" t="s">
        <v>799</v>
      </c>
      <c r="G161" s="582"/>
      <c r="H161" s="583"/>
      <c r="I161" s="584"/>
      <c r="J161" s="583"/>
      <c r="K161" s="583"/>
    </row>
    <row r="162" spans="1:11" s="585" customFormat="1" ht="24">
      <c r="A162" s="446">
        <v>159</v>
      </c>
      <c r="B162" s="591" t="s">
        <v>800</v>
      </c>
      <c r="C162" s="592" t="s">
        <v>801</v>
      </c>
      <c r="D162" s="581" t="s">
        <v>500</v>
      </c>
      <c r="E162" s="459">
        <v>1</v>
      </c>
      <c r="F162" s="581" t="s">
        <v>245</v>
      </c>
      <c r="G162" s="582"/>
      <c r="H162" s="583"/>
      <c r="I162" s="584"/>
      <c r="J162" s="583"/>
      <c r="K162" s="583"/>
    </row>
    <row r="163" spans="1:11" s="585" customFormat="1" ht="24">
      <c r="A163" s="446">
        <v>160</v>
      </c>
      <c r="B163" s="589" t="s">
        <v>802</v>
      </c>
      <c r="C163" s="590" t="s">
        <v>803</v>
      </c>
      <c r="D163" s="581" t="s">
        <v>500</v>
      </c>
      <c r="E163" s="459">
        <v>1</v>
      </c>
      <c r="F163" s="581" t="s">
        <v>245</v>
      </c>
      <c r="G163" s="582"/>
      <c r="H163" s="583"/>
      <c r="I163" s="584"/>
      <c r="J163" s="583"/>
      <c r="K163" s="583"/>
    </row>
    <row r="164" spans="1:11" s="585" customFormat="1" ht="24">
      <c r="A164" s="446">
        <v>161</v>
      </c>
      <c r="B164" s="589" t="s">
        <v>804</v>
      </c>
      <c r="C164" s="590" t="s">
        <v>805</v>
      </c>
      <c r="D164" s="581" t="s">
        <v>500</v>
      </c>
      <c r="E164" s="459">
        <v>1</v>
      </c>
      <c r="F164" s="581" t="s">
        <v>245</v>
      </c>
      <c r="G164" s="582"/>
      <c r="H164" s="583"/>
      <c r="I164" s="584"/>
      <c r="J164" s="583"/>
      <c r="K164" s="583"/>
    </row>
    <row r="165" spans="1:11" s="585" customFormat="1" ht="24">
      <c r="A165" s="446">
        <v>162</v>
      </c>
      <c r="B165" s="595" t="s">
        <v>806</v>
      </c>
      <c r="C165" s="448" t="s">
        <v>805</v>
      </c>
      <c r="D165" s="581" t="s">
        <v>500</v>
      </c>
      <c r="E165" s="459">
        <v>8</v>
      </c>
      <c r="F165" s="211" t="s">
        <v>807</v>
      </c>
      <c r="G165" s="582"/>
      <c r="H165" s="583"/>
      <c r="I165" s="584"/>
      <c r="J165" s="583"/>
      <c r="K165" s="583"/>
    </row>
    <row r="166" spans="1:11" s="585" customFormat="1" ht="24">
      <c r="A166" s="446">
        <v>163</v>
      </c>
      <c r="B166" s="589" t="s">
        <v>808</v>
      </c>
      <c r="C166" s="590" t="s">
        <v>809</v>
      </c>
      <c r="D166" s="581" t="s">
        <v>500</v>
      </c>
      <c r="E166" s="459">
        <v>1</v>
      </c>
      <c r="F166" s="581" t="s">
        <v>245</v>
      </c>
      <c r="G166" s="582"/>
      <c r="H166" s="583"/>
      <c r="I166" s="584"/>
      <c r="J166" s="583"/>
      <c r="K166" s="583"/>
    </row>
    <row r="167" spans="1:11" s="585" customFormat="1" ht="24">
      <c r="A167" s="446">
        <v>164</v>
      </c>
      <c r="B167" s="589" t="s">
        <v>810</v>
      </c>
      <c r="C167" s="590" t="s">
        <v>811</v>
      </c>
      <c r="D167" s="581" t="s">
        <v>500</v>
      </c>
      <c r="E167" s="459">
        <v>1</v>
      </c>
      <c r="F167" s="581" t="s">
        <v>245</v>
      </c>
      <c r="G167" s="582"/>
      <c r="H167" s="583"/>
      <c r="I167" s="584"/>
      <c r="J167" s="583"/>
      <c r="K167" s="583"/>
    </row>
    <row r="168" spans="1:11" s="585" customFormat="1" ht="24">
      <c r="A168" s="446">
        <v>165</v>
      </c>
      <c r="B168" s="589" t="s">
        <v>812</v>
      </c>
      <c r="C168" s="590" t="s">
        <v>813</v>
      </c>
      <c r="D168" s="581" t="s">
        <v>500</v>
      </c>
      <c r="E168" s="459">
        <v>1</v>
      </c>
      <c r="F168" s="581" t="s">
        <v>245</v>
      </c>
      <c r="G168" s="582"/>
      <c r="H168" s="583"/>
      <c r="I168" s="584"/>
      <c r="J168" s="583"/>
      <c r="K168" s="583"/>
    </row>
    <row r="169" spans="1:11" s="585" customFormat="1">
      <c r="A169" s="446">
        <v>166</v>
      </c>
      <c r="B169" s="580" t="s">
        <v>814</v>
      </c>
      <c r="C169" s="448" t="s">
        <v>813</v>
      </c>
      <c r="D169" s="581" t="s">
        <v>500</v>
      </c>
      <c r="E169" s="459">
        <v>1</v>
      </c>
      <c r="F169" s="211" t="s">
        <v>815</v>
      </c>
      <c r="G169" s="582"/>
      <c r="H169" s="583"/>
      <c r="I169" s="584"/>
      <c r="J169" s="583"/>
      <c r="K169" s="583"/>
    </row>
    <row r="170" spans="1:11" s="585" customFormat="1">
      <c r="A170" s="446">
        <v>167</v>
      </c>
      <c r="B170" s="580" t="s">
        <v>816</v>
      </c>
      <c r="C170" s="448" t="s">
        <v>817</v>
      </c>
      <c r="D170" s="581" t="s">
        <v>500</v>
      </c>
      <c r="E170" s="459">
        <v>2</v>
      </c>
      <c r="F170" s="211" t="s">
        <v>815</v>
      </c>
      <c r="G170" s="582"/>
      <c r="H170" s="583"/>
      <c r="I170" s="584"/>
      <c r="J170" s="583"/>
      <c r="K170" s="583"/>
    </row>
    <row r="171" spans="1:11" s="585" customFormat="1" ht="24">
      <c r="A171" s="446">
        <v>168</v>
      </c>
      <c r="B171" s="589" t="s">
        <v>818</v>
      </c>
      <c r="C171" s="590" t="s">
        <v>819</v>
      </c>
      <c r="D171" s="581" t="s">
        <v>500</v>
      </c>
      <c r="E171" s="459">
        <v>2</v>
      </c>
      <c r="F171" s="581" t="s">
        <v>245</v>
      </c>
      <c r="G171" s="582"/>
      <c r="H171" s="583"/>
      <c r="I171" s="584"/>
      <c r="J171" s="583"/>
      <c r="K171" s="583"/>
    </row>
    <row r="172" spans="1:11" s="585" customFormat="1" ht="24">
      <c r="A172" s="446">
        <v>169</v>
      </c>
      <c r="B172" s="589" t="s">
        <v>820</v>
      </c>
      <c r="C172" s="590" t="s">
        <v>821</v>
      </c>
      <c r="D172" s="581" t="s">
        <v>500</v>
      </c>
      <c r="E172" s="459">
        <v>2</v>
      </c>
      <c r="F172" s="581" t="s">
        <v>245</v>
      </c>
      <c r="G172" s="582"/>
      <c r="H172" s="583"/>
      <c r="I172" s="584"/>
      <c r="J172" s="583"/>
      <c r="K172" s="583"/>
    </row>
    <row r="173" spans="1:11" s="585" customFormat="1" ht="24">
      <c r="A173" s="446">
        <v>170</v>
      </c>
      <c r="B173" s="589" t="s">
        <v>820</v>
      </c>
      <c r="C173" s="590" t="s">
        <v>822</v>
      </c>
      <c r="D173" s="581" t="s">
        <v>500</v>
      </c>
      <c r="E173" s="459">
        <v>4</v>
      </c>
      <c r="F173" s="581" t="s">
        <v>245</v>
      </c>
      <c r="G173" s="582"/>
      <c r="H173" s="583"/>
      <c r="I173" s="584"/>
      <c r="J173" s="583"/>
      <c r="K173" s="583"/>
    </row>
    <row r="174" spans="1:11" s="585" customFormat="1" ht="24">
      <c r="A174" s="446">
        <v>171</v>
      </c>
      <c r="B174" s="589" t="s">
        <v>820</v>
      </c>
      <c r="C174" s="590" t="s">
        <v>823</v>
      </c>
      <c r="D174" s="581" t="s">
        <v>500</v>
      </c>
      <c r="E174" s="459">
        <v>1</v>
      </c>
      <c r="F174" s="581" t="s">
        <v>245</v>
      </c>
      <c r="G174" s="582"/>
      <c r="H174" s="583"/>
      <c r="I174" s="584"/>
      <c r="J174" s="583"/>
      <c r="K174" s="583"/>
    </row>
    <row r="175" spans="1:11" s="585" customFormat="1" ht="24">
      <c r="A175" s="446">
        <v>172</v>
      </c>
      <c r="B175" s="591" t="s">
        <v>824</v>
      </c>
      <c r="C175" s="592" t="s">
        <v>825</v>
      </c>
      <c r="D175" s="581" t="s">
        <v>500</v>
      </c>
      <c r="E175" s="459">
        <v>6</v>
      </c>
      <c r="F175" s="581" t="s">
        <v>245</v>
      </c>
      <c r="G175" s="582"/>
      <c r="H175" s="583"/>
      <c r="I175" s="584"/>
      <c r="J175" s="583"/>
      <c r="K175" s="583"/>
    </row>
    <row r="176" spans="1:11" s="585" customFormat="1" ht="24">
      <c r="A176" s="446">
        <v>173</v>
      </c>
      <c r="B176" s="589" t="s">
        <v>826</v>
      </c>
      <c r="C176" s="590" t="s">
        <v>827</v>
      </c>
      <c r="D176" s="581" t="s">
        <v>500</v>
      </c>
      <c r="E176" s="459">
        <v>1</v>
      </c>
      <c r="F176" s="581" t="s">
        <v>245</v>
      </c>
      <c r="G176" s="582"/>
      <c r="H176" s="583"/>
      <c r="I176" s="584"/>
      <c r="J176" s="583"/>
      <c r="K176" s="583"/>
    </row>
    <row r="177" spans="1:11" s="585" customFormat="1">
      <c r="A177" s="446">
        <v>174</v>
      </c>
      <c r="B177" s="586" t="s">
        <v>828</v>
      </c>
      <c r="C177" s="587" t="s">
        <v>829</v>
      </c>
      <c r="D177" s="581" t="s">
        <v>500</v>
      </c>
      <c r="E177" s="459">
        <v>12</v>
      </c>
      <c r="F177" s="581" t="s">
        <v>624</v>
      </c>
      <c r="G177" s="582"/>
      <c r="H177" s="583"/>
      <c r="I177" s="584"/>
      <c r="J177" s="583"/>
      <c r="K177" s="583"/>
    </row>
    <row r="178" spans="1:11" s="585" customFormat="1" ht="24">
      <c r="A178" s="446">
        <v>175</v>
      </c>
      <c r="B178" s="589" t="s">
        <v>830</v>
      </c>
      <c r="C178" s="590" t="s">
        <v>831</v>
      </c>
      <c r="D178" s="581" t="s">
        <v>500</v>
      </c>
      <c r="E178" s="459">
        <v>4</v>
      </c>
      <c r="F178" s="581" t="s">
        <v>245</v>
      </c>
      <c r="G178" s="582"/>
      <c r="H178" s="583"/>
      <c r="I178" s="584"/>
      <c r="J178" s="583"/>
      <c r="K178" s="583"/>
    </row>
    <row r="179" spans="1:11" s="585" customFormat="1" ht="24">
      <c r="A179" s="446">
        <v>176</v>
      </c>
      <c r="B179" s="591" t="s">
        <v>832</v>
      </c>
      <c r="C179" s="592" t="s">
        <v>833</v>
      </c>
      <c r="D179" s="581" t="s">
        <v>500</v>
      </c>
      <c r="E179" s="459">
        <v>12</v>
      </c>
      <c r="F179" s="581" t="s">
        <v>245</v>
      </c>
      <c r="G179" s="582"/>
      <c r="H179" s="583"/>
      <c r="I179" s="584"/>
      <c r="J179" s="583"/>
      <c r="K179" s="583"/>
    </row>
    <row r="180" spans="1:11" s="585" customFormat="1" ht="24">
      <c r="A180" s="446">
        <v>177</v>
      </c>
      <c r="B180" s="591" t="s">
        <v>834</v>
      </c>
      <c r="C180" s="592" t="s">
        <v>835</v>
      </c>
      <c r="D180" s="581" t="s">
        <v>500</v>
      </c>
      <c r="E180" s="459">
        <v>8</v>
      </c>
      <c r="F180" s="581" t="s">
        <v>245</v>
      </c>
      <c r="G180" s="582"/>
      <c r="H180" s="583"/>
      <c r="I180" s="584"/>
      <c r="J180" s="583"/>
      <c r="K180" s="583"/>
    </row>
    <row r="181" spans="1:11" s="585" customFormat="1">
      <c r="A181" s="446">
        <v>178</v>
      </c>
      <c r="B181" s="580" t="s">
        <v>836</v>
      </c>
      <c r="C181" s="448" t="s">
        <v>837</v>
      </c>
      <c r="D181" s="581" t="s">
        <v>500</v>
      </c>
      <c r="E181" s="459">
        <v>1</v>
      </c>
      <c r="F181" s="211" t="s">
        <v>838</v>
      </c>
      <c r="G181" s="582"/>
      <c r="H181" s="583"/>
      <c r="I181" s="584"/>
      <c r="J181" s="583"/>
      <c r="K181" s="583"/>
    </row>
    <row r="182" spans="1:11" s="585" customFormat="1">
      <c r="A182" s="446">
        <v>179</v>
      </c>
      <c r="B182" s="580" t="s">
        <v>839</v>
      </c>
      <c r="C182" s="596" t="s">
        <v>840</v>
      </c>
      <c r="D182" s="581" t="s">
        <v>500</v>
      </c>
      <c r="E182" s="459">
        <v>12</v>
      </c>
      <c r="F182" s="211" t="s">
        <v>841</v>
      </c>
      <c r="G182" s="582"/>
      <c r="H182" s="583"/>
      <c r="I182" s="584"/>
      <c r="J182" s="583"/>
      <c r="K182" s="583"/>
    </row>
    <row r="183" spans="1:11" s="585" customFormat="1">
      <c r="A183" s="446">
        <v>180</v>
      </c>
      <c r="B183" s="589" t="s">
        <v>2088</v>
      </c>
      <c r="C183" s="590" t="s">
        <v>2089</v>
      </c>
      <c r="D183" s="581" t="s">
        <v>500</v>
      </c>
      <c r="E183" s="459">
        <v>3</v>
      </c>
      <c r="F183" s="581" t="s">
        <v>448</v>
      </c>
      <c r="G183" s="582"/>
      <c r="H183" s="583"/>
      <c r="I183" s="584"/>
      <c r="J183" s="583"/>
      <c r="K183" s="583"/>
    </row>
    <row r="184" spans="1:11" s="585" customFormat="1" ht="24">
      <c r="A184" s="446">
        <v>181</v>
      </c>
      <c r="B184" s="591" t="s">
        <v>842</v>
      </c>
      <c r="C184" s="592" t="s">
        <v>843</v>
      </c>
      <c r="D184" s="581" t="s">
        <v>500</v>
      </c>
      <c r="E184" s="459">
        <v>4</v>
      </c>
      <c r="F184" s="581" t="s">
        <v>245</v>
      </c>
      <c r="G184" s="582"/>
      <c r="H184" s="583"/>
      <c r="I184" s="584"/>
      <c r="J184" s="583"/>
      <c r="K184" s="583"/>
    </row>
    <row r="185" spans="1:11" s="585" customFormat="1">
      <c r="A185" s="446">
        <v>182</v>
      </c>
      <c r="B185" s="580" t="s">
        <v>844</v>
      </c>
      <c r="C185" s="448" t="s">
        <v>845</v>
      </c>
      <c r="D185" s="581" t="s">
        <v>500</v>
      </c>
      <c r="E185" s="459">
        <v>1</v>
      </c>
      <c r="F185" s="211" t="s">
        <v>412</v>
      </c>
      <c r="G185" s="582"/>
      <c r="H185" s="583"/>
      <c r="I185" s="584"/>
      <c r="J185" s="583"/>
      <c r="K185" s="583"/>
    </row>
    <row r="186" spans="1:11" s="585" customFormat="1" ht="24">
      <c r="A186" s="446">
        <v>183</v>
      </c>
      <c r="B186" s="589" t="s">
        <v>846</v>
      </c>
      <c r="C186" s="590" t="s">
        <v>847</v>
      </c>
      <c r="D186" s="581" t="s">
        <v>500</v>
      </c>
      <c r="E186" s="459">
        <v>1</v>
      </c>
      <c r="F186" s="581" t="s">
        <v>245</v>
      </c>
      <c r="G186" s="582"/>
      <c r="H186" s="583"/>
      <c r="I186" s="584"/>
      <c r="J186" s="583"/>
      <c r="K186" s="583"/>
    </row>
    <row r="187" spans="1:11" s="585" customFormat="1">
      <c r="A187" s="446">
        <v>184</v>
      </c>
      <c r="B187" s="586" t="s">
        <v>848</v>
      </c>
      <c r="C187" s="587" t="s">
        <v>849</v>
      </c>
      <c r="D187" s="581" t="s">
        <v>500</v>
      </c>
      <c r="E187" s="459">
        <v>1</v>
      </c>
      <c r="F187" s="581" t="s">
        <v>850</v>
      </c>
      <c r="G187" s="582"/>
      <c r="H187" s="583"/>
      <c r="I187" s="584"/>
      <c r="J187" s="583"/>
      <c r="K187" s="583"/>
    </row>
    <row r="188" spans="1:11" s="585" customFormat="1" ht="24">
      <c r="A188" s="446">
        <v>185</v>
      </c>
      <c r="B188" s="591" t="s">
        <v>851</v>
      </c>
      <c r="C188" s="592" t="s">
        <v>852</v>
      </c>
      <c r="D188" s="581" t="s">
        <v>500</v>
      </c>
      <c r="E188" s="459">
        <v>12</v>
      </c>
      <c r="F188" s="581" t="s">
        <v>245</v>
      </c>
      <c r="G188" s="582"/>
      <c r="H188" s="583"/>
      <c r="I188" s="584"/>
      <c r="J188" s="583"/>
      <c r="K188" s="583"/>
    </row>
    <row r="189" spans="1:11" s="585" customFormat="1" ht="24">
      <c r="A189" s="446">
        <v>186</v>
      </c>
      <c r="B189" s="591" t="s">
        <v>853</v>
      </c>
      <c r="C189" s="592" t="s">
        <v>854</v>
      </c>
      <c r="D189" s="581" t="s">
        <v>500</v>
      </c>
      <c r="E189" s="459">
        <v>10</v>
      </c>
      <c r="F189" s="581" t="s">
        <v>245</v>
      </c>
      <c r="G189" s="582"/>
      <c r="H189" s="583"/>
      <c r="I189" s="584"/>
      <c r="J189" s="583"/>
      <c r="K189" s="583"/>
    </row>
    <row r="190" spans="1:11" s="585" customFormat="1" ht="24">
      <c r="A190" s="446">
        <v>187</v>
      </c>
      <c r="B190" s="589" t="s">
        <v>855</v>
      </c>
      <c r="C190" s="590" t="s">
        <v>856</v>
      </c>
      <c r="D190" s="581" t="s">
        <v>500</v>
      </c>
      <c r="E190" s="459">
        <v>2</v>
      </c>
      <c r="F190" s="581" t="s">
        <v>245</v>
      </c>
      <c r="G190" s="582"/>
      <c r="H190" s="583"/>
      <c r="I190" s="584"/>
      <c r="J190" s="583"/>
      <c r="K190" s="583"/>
    </row>
    <row r="191" spans="1:11" s="585" customFormat="1" ht="24">
      <c r="A191" s="446">
        <v>188</v>
      </c>
      <c r="B191" s="591" t="s">
        <v>857</v>
      </c>
      <c r="C191" s="592" t="s">
        <v>858</v>
      </c>
      <c r="D191" s="581" t="s">
        <v>500</v>
      </c>
      <c r="E191" s="459">
        <v>1</v>
      </c>
      <c r="F191" s="581" t="s">
        <v>245</v>
      </c>
      <c r="G191" s="582"/>
      <c r="H191" s="583"/>
      <c r="I191" s="584"/>
      <c r="J191" s="583"/>
      <c r="K191" s="583"/>
    </row>
    <row r="192" spans="1:11" s="585" customFormat="1" ht="24">
      <c r="A192" s="446">
        <v>189</v>
      </c>
      <c r="B192" s="591" t="s">
        <v>859</v>
      </c>
      <c r="C192" s="592" t="s">
        <v>860</v>
      </c>
      <c r="D192" s="581" t="s">
        <v>500</v>
      </c>
      <c r="E192" s="459">
        <v>1</v>
      </c>
      <c r="F192" s="581" t="s">
        <v>245</v>
      </c>
      <c r="G192" s="582"/>
      <c r="H192" s="583"/>
      <c r="I192" s="584"/>
      <c r="J192" s="583"/>
      <c r="K192" s="583"/>
    </row>
    <row r="193" spans="1:11" s="585" customFormat="1" ht="24">
      <c r="A193" s="446">
        <v>190</v>
      </c>
      <c r="B193" s="589" t="s">
        <v>861</v>
      </c>
      <c r="C193" s="590" t="s">
        <v>862</v>
      </c>
      <c r="D193" s="581" t="s">
        <v>500</v>
      </c>
      <c r="E193" s="459">
        <v>1</v>
      </c>
      <c r="F193" s="581" t="s">
        <v>245</v>
      </c>
      <c r="G193" s="582"/>
      <c r="H193" s="583"/>
      <c r="I193" s="584"/>
      <c r="J193" s="583"/>
      <c r="K193" s="583"/>
    </row>
    <row r="194" spans="1:11" s="585" customFormat="1" ht="24">
      <c r="A194" s="446">
        <v>191</v>
      </c>
      <c r="B194" s="591" t="s">
        <v>863</v>
      </c>
      <c r="C194" s="592" t="s">
        <v>864</v>
      </c>
      <c r="D194" s="581" t="s">
        <v>500</v>
      </c>
      <c r="E194" s="459">
        <v>2</v>
      </c>
      <c r="F194" s="581" t="s">
        <v>245</v>
      </c>
      <c r="G194" s="582"/>
      <c r="H194" s="583"/>
      <c r="I194" s="584"/>
      <c r="J194" s="583"/>
      <c r="K194" s="583"/>
    </row>
    <row r="195" spans="1:11" s="585" customFormat="1" ht="24">
      <c r="A195" s="446">
        <v>192</v>
      </c>
      <c r="B195" s="591" t="s">
        <v>865</v>
      </c>
      <c r="C195" s="592" t="s">
        <v>866</v>
      </c>
      <c r="D195" s="581" t="s">
        <v>500</v>
      </c>
      <c r="E195" s="459">
        <v>1</v>
      </c>
      <c r="F195" s="581" t="s">
        <v>245</v>
      </c>
      <c r="G195" s="582"/>
      <c r="H195" s="583"/>
      <c r="I195" s="584"/>
      <c r="J195" s="583"/>
      <c r="K195" s="583"/>
    </row>
    <row r="196" spans="1:11" s="585" customFormat="1" ht="24">
      <c r="A196" s="446">
        <v>193</v>
      </c>
      <c r="B196" s="591" t="s">
        <v>867</v>
      </c>
      <c r="C196" s="592" t="s">
        <v>868</v>
      </c>
      <c r="D196" s="581" t="s">
        <v>500</v>
      </c>
      <c r="E196" s="459">
        <v>4</v>
      </c>
      <c r="F196" s="581" t="s">
        <v>245</v>
      </c>
      <c r="G196" s="582"/>
      <c r="H196" s="583"/>
      <c r="I196" s="584"/>
      <c r="J196" s="583"/>
      <c r="K196" s="583"/>
    </row>
    <row r="197" spans="1:11" s="585" customFormat="1" ht="24">
      <c r="A197" s="446">
        <v>194</v>
      </c>
      <c r="B197" s="591" t="s">
        <v>869</v>
      </c>
      <c r="C197" s="592" t="s">
        <v>870</v>
      </c>
      <c r="D197" s="581" t="s">
        <v>500</v>
      </c>
      <c r="E197" s="459">
        <v>4</v>
      </c>
      <c r="F197" s="581" t="s">
        <v>245</v>
      </c>
      <c r="G197" s="582"/>
      <c r="H197" s="583"/>
      <c r="I197" s="584"/>
      <c r="J197" s="583"/>
      <c r="K197" s="583"/>
    </row>
    <row r="198" spans="1:11" s="585" customFormat="1" ht="24">
      <c r="A198" s="446">
        <v>195</v>
      </c>
      <c r="B198" s="591" t="s">
        <v>871</v>
      </c>
      <c r="C198" s="592" t="s">
        <v>872</v>
      </c>
      <c r="D198" s="581" t="s">
        <v>500</v>
      </c>
      <c r="E198" s="459">
        <v>4</v>
      </c>
      <c r="F198" s="581" t="s">
        <v>245</v>
      </c>
      <c r="G198" s="582"/>
      <c r="H198" s="583"/>
      <c r="I198" s="584"/>
      <c r="J198" s="583"/>
      <c r="K198" s="583"/>
    </row>
    <row r="199" spans="1:11" s="585" customFormat="1" ht="24">
      <c r="A199" s="446">
        <v>196</v>
      </c>
      <c r="B199" s="591" t="s">
        <v>873</v>
      </c>
      <c r="C199" s="592" t="s">
        <v>874</v>
      </c>
      <c r="D199" s="581" t="s">
        <v>500</v>
      </c>
      <c r="E199" s="459">
        <v>1</v>
      </c>
      <c r="F199" s="581" t="s">
        <v>245</v>
      </c>
      <c r="G199" s="582"/>
      <c r="H199" s="583"/>
      <c r="I199" s="584"/>
      <c r="J199" s="583"/>
      <c r="K199" s="583"/>
    </row>
    <row r="200" spans="1:11" s="585" customFormat="1">
      <c r="A200" s="446">
        <v>197</v>
      </c>
      <c r="B200" s="586" t="s">
        <v>875</v>
      </c>
      <c r="C200" s="587" t="s">
        <v>876</v>
      </c>
      <c r="D200" s="581" t="s">
        <v>500</v>
      </c>
      <c r="E200" s="459">
        <v>8</v>
      </c>
      <c r="F200" s="581" t="s">
        <v>528</v>
      </c>
      <c r="G200" s="582"/>
      <c r="H200" s="583"/>
      <c r="I200" s="584"/>
      <c r="J200" s="583"/>
      <c r="K200" s="583"/>
    </row>
    <row r="201" spans="1:11" s="585" customFormat="1" ht="24">
      <c r="A201" s="446">
        <v>198</v>
      </c>
      <c r="B201" s="589" t="s">
        <v>877</v>
      </c>
      <c r="C201" s="590" t="s">
        <v>878</v>
      </c>
      <c r="D201" s="581" t="s">
        <v>500</v>
      </c>
      <c r="E201" s="459">
        <v>1</v>
      </c>
      <c r="F201" s="581" t="s">
        <v>245</v>
      </c>
      <c r="G201" s="582"/>
      <c r="H201" s="583"/>
      <c r="I201" s="584"/>
      <c r="J201" s="583"/>
      <c r="K201" s="583"/>
    </row>
    <row r="202" spans="1:11" s="585" customFormat="1" ht="24">
      <c r="A202" s="446">
        <v>199</v>
      </c>
      <c r="B202" s="589" t="s">
        <v>879</v>
      </c>
      <c r="C202" s="590" t="s">
        <v>880</v>
      </c>
      <c r="D202" s="581" t="s">
        <v>500</v>
      </c>
      <c r="E202" s="459">
        <v>1</v>
      </c>
      <c r="F202" s="581" t="s">
        <v>245</v>
      </c>
      <c r="G202" s="582"/>
      <c r="H202" s="583"/>
      <c r="I202" s="584"/>
      <c r="J202" s="583"/>
      <c r="K202" s="583"/>
    </row>
    <row r="203" spans="1:11" s="585" customFormat="1">
      <c r="A203" s="446">
        <v>200</v>
      </c>
      <c r="B203" s="580" t="s">
        <v>881</v>
      </c>
      <c r="C203" s="448" t="s">
        <v>882</v>
      </c>
      <c r="D203" s="581" t="s">
        <v>500</v>
      </c>
      <c r="E203" s="459">
        <v>4</v>
      </c>
      <c r="F203" s="211" t="s">
        <v>560</v>
      </c>
      <c r="G203" s="582"/>
      <c r="H203" s="583"/>
      <c r="I203" s="584"/>
      <c r="J203" s="583"/>
      <c r="K203" s="583"/>
    </row>
    <row r="204" spans="1:11" s="585" customFormat="1" ht="24">
      <c r="A204" s="446">
        <v>201</v>
      </c>
      <c r="B204" s="580" t="s">
        <v>883</v>
      </c>
      <c r="C204" s="448" t="s">
        <v>884</v>
      </c>
      <c r="D204" s="581" t="s">
        <v>500</v>
      </c>
      <c r="E204" s="459">
        <v>1</v>
      </c>
      <c r="F204" s="211" t="s">
        <v>576</v>
      </c>
      <c r="G204" s="582"/>
      <c r="H204" s="583"/>
      <c r="I204" s="584"/>
      <c r="J204" s="583"/>
      <c r="K204" s="583"/>
    </row>
    <row r="205" spans="1:11" s="585" customFormat="1" ht="24">
      <c r="A205" s="446">
        <v>202</v>
      </c>
      <c r="B205" s="591" t="s">
        <v>885</v>
      </c>
      <c r="C205" s="592" t="s">
        <v>886</v>
      </c>
      <c r="D205" s="581" t="s">
        <v>500</v>
      </c>
      <c r="E205" s="459">
        <v>4</v>
      </c>
      <c r="F205" s="581" t="s">
        <v>245</v>
      </c>
      <c r="G205" s="582"/>
      <c r="H205" s="583"/>
      <c r="I205" s="584"/>
      <c r="J205" s="583"/>
      <c r="K205" s="583"/>
    </row>
    <row r="206" spans="1:11" s="585" customFormat="1" ht="24">
      <c r="A206" s="446">
        <v>203</v>
      </c>
      <c r="B206" s="589" t="s">
        <v>887</v>
      </c>
      <c r="C206" s="590" t="s">
        <v>888</v>
      </c>
      <c r="D206" s="581" t="s">
        <v>500</v>
      </c>
      <c r="E206" s="459">
        <v>6</v>
      </c>
      <c r="F206" s="581" t="s">
        <v>245</v>
      </c>
      <c r="G206" s="582"/>
      <c r="H206" s="583"/>
      <c r="I206" s="584"/>
      <c r="J206" s="583"/>
      <c r="K206" s="583"/>
    </row>
    <row r="207" spans="1:11" s="585" customFormat="1" ht="24">
      <c r="A207" s="446">
        <v>204</v>
      </c>
      <c r="B207" s="591" t="s">
        <v>891</v>
      </c>
      <c r="C207" s="592" t="s">
        <v>892</v>
      </c>
      <c r="D207" s="581" t="s">
        <v>500</v>
      </c>
      <c r="E207" s="459">
        <v>2</v>
      </c>
      <c r="F207" s="581" t="s">
        <v>245</v>
      </c>
      <c r="G207" s="582"/>
      <c r="H207" s="583"/>
      <c r="I207" s="584"/>
      <c r="J207" s="583"/>
      <c r="K207" s="583"/>
    </row>
    <row r="208" spans="1:11" s="585" customFormat="1" ht="24">
      <c r="A208" s="446">
        <v>205</v>
      </c>
      <c r="B208" s="594" t="s">
        <v>893</v>
      </c>
      <c r="C208" s="592" t="s">
        <v>894</v>
      </c>
      <c r="D208" s="581" t="s">
        <v>500</v>
      </c>
      <c r="E208" s="459">
        <v>1</v>
      </c>
      <c r="F208" s="448" t="s">
        <v>175</v>
      </c>
      <c r="G208" s="583"/>
      <c r="H208" s="583"/>
      <c r="I208" s="584"/>
      <c r="J208" s="583"/>
      <c r="K208" s="583"/>
    </row>
    <row r="209" spans="1:12" s="585" customFormat="1" ht="24">
      <c r="A209" s="446">
        <v>206</v>
      </c>
      <c r="B209" s="594" t="s">
        <v>895</v>
      </c>
      <c r="C209" s="592" t="s">
        <v>703</v>
      </c>
      <c r="D209" s="581" t="s">
        <v>500</v>
      </c>
      <c r="E209" s="427">
        <v>2</v>
      </c>
      <c r="F209" s="581" t="s">
        <v>245</v>
      </c>
      <c r="G209" s="583"/>
      <c r="H209" s="583"/>
      <c r="I209" s="584"/>
      <c r="J209" s="583"/>
      <c r="K209" s="583"/>
    </row>
    <row r="210" spans="1:12" s="585" customFormat="1" ht="24">
      <c r="A210" s="446">
        <v>207</v>
      </c>
      <c r="B210" s="594" t="s">
        <v>896</v>
      </c>
      <c r="C210" s="592" t="s">
        <v>897</v>
      </c>
      <c r="D210" s="581" t="s">
        <v>500</v>
      </c>
      <c r="E210" s="427">
        <v>2</v>
      </c>
      <c r="F210" s="581" t="s">
        <v>245</v>
      </c>
      <c r="G210" s="583"/>
      <c r="H210" s="583"/>
      <c r="I210" s="584"/>
      <c r="J210" s="583"/>
      <c r="K210" s="583"/>
    </row>
    <row r="211" spans="1:12" s="585" customFormat="1">
      <c r="A211" s="446">
        <v>208</v>
      </c>
      <c r="B211" s="343" t="s">
        <v>898</v>
      </c>
      <c r="C211" s="446" t="s">
        <v>876</v>
      </c>
      <c r="D211" s="581" t="s">
        <v>500</v>
      </c>
      <c r="E211" s="459">
        <v>4</v>
      </c>
      <c r="F211" s="446" t="s">
        <v>66</v>
      </c>
      <c r="G211" s="597"/>
      <c r="H211" s="583"/>
      <c r="I211" s="584"/>
      <c r="J211" s="583"/>
      <c r="K211" s="583"/>
    </row>
    <row r="212" spans="1:12" s="585" customFormat="1">
      <c r="A212" s="446">
        <v>209</v>
      </c>
      <c r="B212" s="591" t="s">
        <v>899</v>
      </c>
      <c r="C212" s="592" t="s">
        <v>900</v>
      </c>
      <c r="D212" s="581" t="s">
        <v>500</v>
      </c>
      <c r="E212" s="459">
        <v>1</v>
      </c>
      <c r="F212" s="448" t="s">
        <v>231</v>
      </c>
      <c r="G212" s="597"/>
      <c r="H212" s="583"/>
      <c r="I212" s="584"/>
      <c r="J212" s="583"/>
      <c r="K212" s="583"/>
    </row>
    <row r="213" spans="1:12" s="585" customFormat="1">
      <c r="A213" s="446">
        <v>210</v>
      </c>
      <c r="B213" s="591" t="s">
        <v>901</v>
      </c>
      <c r="C213" s="592" t="s">
        <v>902</v>
      </c>
      <c r="D213" s="581" t="s">
        <v>500</v>
      </c>
      <c r="E213" s="459">
        <v>1</v>
      </c>
      <c r="F213" s="598" t="s">
        <v>231</v>
      </c>
      <c r="G213" s="597"/>
      <c r="H213" s="583"/>
      <c r="I213" s="584"/>
      <c r="J213" s="583"/>
      <c r="K213" s="583"/>
    </row>
    <row r="214" spans="1:12" s="585" customFormat="1" ht="24">
      <c r="A214" s="446">
        <v>211</v>
      </c>
      <c r="B214" s="591" t="s">
        <v>903</v>
      </c>
      <c r="C214" s="592" t="s">
        <v>904</v>
      </c>
      <c r="D214" s="581" t="s">
        <v>500</v>
      </c>
      <c r="E214" s="459">
        <v>1</v>
      </c>
      <c r="F214" s="598" t="s">
        <v>905</v>
      </c>
      <c r="G214" s="597"/>
      <c r="H214" s="583"/>
      <c r="I214" s="584"/>
      <c r="J214" s="583"/>
      <c r="K214" s="583"/>
    </row>
    <row r="215" spans="1:12" s="585" customFormat="1" ht="24">
      <c r="A215" s="446">
        <v>212</v>
      </c>
      <c r="B215" s="591" t="s">
        <v>906</v>
      </c>
      <c r="C215" s="592" t="s">
        <v>669</v>
      </c>
      <c r="D215" s="581" t="s">
        <v>500</v>
      </c>
      <c r="E215" s="459">
        <v>1</v>
      </c>
      <c r="F215" s="598" t="s">
        <v>907</v>
      </c>
      <c r="G215" s="597"/>
      <c r="H215" s="583"/>
      <c r="I215" s="584"/>
      <c r="J215" s="583"/>
      <c r="K215" s="583"/>
    </row>
    <row r="216" spans="1:12" s="585" customFormat="1" ht="24">
      <c r="A216" s="446">
        <v>213</v>
      </c>
      <c r="B216" s="591" t="s">
        <v>908</v>
      </c>
      <c r="C216" s="592" t="s">
        <v>909</v>
      </c>
      <c r="D216" s="581" t="s">
        <v>500</v>
      </c>
      <c r="E216" s="459">
        <v>1</v>
      </c>
      <c r="F216" s="598" t="s">
        <v>1455</v>
      </c>
      <c r="G216" s="597"/>
      <c r="H216" s="583"/>
      <c r="I216" s="584"/>
      <c r="J216" s="583"/>
      <c r="K216" s="583"/>
    </row>
    <row r="217" spans="1:12" s="585" customFormat="1" ht="24">
      <c r="A217" s="446">
        <v>214</v>
      </c>
      <c r="B217" s="594" t="s">
        <v>910</v>
      </c>
      <c r="C217" s="592" t="s">
        <v>911</v>
      </c>
      <c r="D217" s="581" t="s">
        <v>500</v>
      </c>
      <c r="E217" s="459">
        <v>12</v>
      </c>
      <c r="F217" s="598" t="s">
        <v>1455</v>
      </c>
      <c r="G217" s="597"/>
      <c r="H217" s="583"/>
      <c r="I217" s="584"/>
      <c r="J217" s="583"/>
      <c r="K217" s="583"/>
    </row>
    <row r="218" spans="1:12" s="585" customFormat="1">
      <c r="A218" s="446">
        <v>215</v>
      </c>
      <c r="B218" s="594" t="s">
        <v>912</v>
      </c>
      <c r="C218" s="592" t="s">
        <v>913</v>
      </c>
      <c r="D218" s="581" t="s">
        <v>500</v>
      </c>
      <c r="E218" s="459">
        <v>12</v>
      </c>
      <c r="F218" s="598" t="s">
        <v>1035</v>
      </c>
      <c r="G218" s="597"/>
      <c r="H218" s="583"/>
      <c r="I218" s="584"/>
      <c r="J218" s="583"/>
      <c r="K218" s="583"/>
      <c r="L218" s="599"/>
    </row>
    <row r="219" spans="1:12" s="585" customFormat="1" ht="24">
      <c r="A219" s="446">
        <v>216</v>
      </c>
      <c r="B219" s="344" t="s">
        <v>914</v>
      </c>
      <c r="C219" s="448" t="s">
        <v>915</v>
      </c>
      <c r="D219" s="581" t="s">
        <v>500</v>
      </c>
      <c r="E219" s="459">
        <v>2</v>
      </c>
      <c r="F219" s="600" t="s">
        <v>245</v>
      </c>
      <c r="G219" s="597"/>
      <c r="H219" s="583"/>
      <c r="I219" s="584"/>
      <c r="J219" s="583"/>
      <c r="K219" s="583"/>
    </row>
    <row r="220" spans="1:12" s="585" customFormat="1" ht="24">
      <c r="A220" s="446">
        <v>217</v>
      </c>
      <c r="B220" s="344" t="s">
        <v>916</v>
      </c>
      <c r="C220" s="448" t="s">
        <v>917</v>
      </c>
      <c r="D220" s="581" t="s">
        <v>500</v>
      </c>
      <c r="E220" s="459">
        <v>2</v>
      </c>
      <c r="F220" s="581" t="s">
        <v>245</v>
      </c>
      <c r="G220" s="597"/>
      <c r="H220" s="583"/>
      <c r="I220" s="584"/>
      <c r="J220" s="583"/>
      <c r="K220" s="583"/>
    </row>
    <row r="221" spans="1:12" s="585" customFormat="1">
      <c r="A221" s="446">
        <v>218</v>
      </c>
      <c r="B221" s="344" t="s">
        <v>918</v>
      </c>
      <c r="C221" s="448">
        <v>23225</v>
      </c>
      <c r="D221" s="581" t="s">
        <v>500</v>
      </c>
      <c r="E221" s="459">
        <v>4</v>
      </c>
      <c r="F221" s="448" t="s">
        <v>919</v>
      </c>
      <c r="G221" s="597"/>
      <c r="H221" s="583"/>
      <c r="I221" s="584"/>
      <c r="J221" s="583"/>
      <c r="K221" s="583"/>
    </row>
    <row r="222" spans="1:12" s="585" customFormat="1">
      <c r="A222" s="446">
        <v>219</v>
      </c>
      <c r="B222" s="344" t="s">
        <v>920</v>
      </c>
      <c r="C222" s="448" t="s">
        <v>921</v>
      </c>
      <c r="D222" s="581" t="s">
        <v>500</v>
      </c>
      <c r="E222" s="459">
        <v>1</v>
      </c>
      <c r="F222" s="448" t="s">
        <v>922</v>
      </c>
      <c r="G222" s="597"/>
      <c r="H222" s="583"/>
      <c r="I222" s="584"/>
      <c r="J222" s="583"/>
      <c r="K222" s="583"/>
    </row>
    <row r="223" spans="1:12" s="585" customFormat="1" ht="24">
      <c r="A223" s="446">
        <v>220</v>
      </c>
      <c r="B223" s="594" t="s">
        <v>923</v>
      </c>
      <c r="C223" s="592" t="s">
        <v>924</v>
      </c>
      <c r="D223" s="581" t="s">
        <v>500</v>
      </c>
      <c r="E223" s="459">
        <v>2</v>
      </c>
      <c r="F223" s="587" t="s">
        <v>245</v>
      </c>
      <c r="G223" s="597"/>
      <c r="H223" s="583"/>
      <c r="I223" s="584"/>
      <c r="J223" s="583"/>
      <c r="K223" s="583"/>
    </row>
    <row r="224" spans="1:12" s="585" customFormat="1" ht="24">
      <c r="A224" s="446">
        <v>221</v>
      </c>
      <c r="B224" s="594" t="s">
        <v>925</v>
      </c>
      <c r="C224" s="592" t="s">
        <v>926</v>
      </c>
      <c r="D224" s="581" t="s">
        <v>500</v>
      </c>
      <c r="E224" s="459">
        <v>1</v>
      </c>
      <c r="F224" s="587" t="s">
        <v>245</v>
      </c>
      <c r="G224" s="597"/>
      <c r="H224" s="583"/>
      <c r="I224" s="584"/>
      <c r="J224" s="583"/>
      <c r="K224" s="583"/>
    </row>
    <row r="225" spans="1:11" s="585" customFormat="1">
      <c r="A225" s="446">
        <v>222</v>
      </c>
      <c r="B225" s="594" t="s">
        <v>1465</v>
      </c>
      <c r="C225" s="592" t="s">
        <v>1466</v>
      </c>
      <c r="D225" s="581" t="s">
        <v>500</v>
      </c>
      <c r="E225" s="459">
        <v>2</v>
      </c>
      <c r="F225" s="587" t="s">
        <v>136</v>
      </c>
      <c r="G225" s="597"/>
      <c r="H225" s="583"/>
      <c r="I225" s="584"/>
      <c r="J225" s="583"/>
      <c r="K225" s="583"/>
    </row>
    <row r="226" spans="1:11" s="585" customFormat="1">
      <c r="A226" s="446">
        <v>223</v>
      </c>
      <c r="B226" s="594" t="s">
        <v>1467</v>
      </c>
      <c r="C226" s="592" t="s">
        <v>1468</v>
      </c>
      <c r="D226" s="581" t="s">
        <v>500</v>
      </c>
      <c r="E226" s="459">
        <v>4</v>
      </c>
      <c r="F226" s="587" t="s">
        <v>1469</v>
      </c>
      <c r="G226" s="597"/>
      <c r="H226" s="583"/>
      <c r="I226" s="584"/>
      <c r="J226" s="583"/>
      <c r="K226" s="583"/>
    </row>
    <row r="227" spans="1:11" s="585" customFormat="1">
      <c r="A227" s="446">
        <v>224</v>
      </c>
      <c r="B227" s="594" t="s">
        <v>1805</v>
      </c>
      <c r="C227" s="592" t="s">
        <v>1806</v>
      </c>
      <c r="D227" s="581" t="s">
        <v>500</v>
      </c>
      <c r="E227" s="459">
        <v>8</v>
      </c>
      <c r="F227" s="581" t="s">
        <v>1035</v>
      </c>
      <c r="G227" s="597"/>
      <c r="H227" s="583"/>
      <c r="I227" s="584"/>
      <c r="J227" s="583"/>
      <c r="K227" s="583"/>
    </row>
    <row r="228" spans="1:11" s="585" customFormat="1" ht="24">
      <c r="A228" s="446">
        <v>225</v>
      </c>
      <c r="B228" s="594" t="s">
        <v>1807</v>
      </c>
      <c r="C228" s="592" t="s">
        <v>1808</v>
      </c>
      <c r="D228" s="581" t="s">
        <v>500</v>
      </c>
      <c r="E228" s="459">
        <v>2</v>
      </c>
      <c r="F228" s="581" t="s">
        <v>1809</v>
      </c>
      <c r="G228" s="597"/>
      <c r="H228" s="583"/>
      <c r="I228" s="584"/>
      <c r="J228" s="583"/>
      <c r="K228" s="583"/>
    </row>
    <row r="229" spans="1:11" s="585" customFormat="1" ht="24">
      <c r="A229" s="446">
        <v>226</v>
      </c>
      <c r="B229" s="594" t="s">
        <v>1810</v>
      </c>
      <c r="C229" s="592" t="s">
        <v>1811</v>
      </c>
      <c r="D229" s="581" t="s">
        <v>500</v>
      </c>
      <c r="E229" s="459">
        <v>10</v>
      </c>
      <c r="F229" s="581" t="s">
        <v>1812</v>
      </c>
      <c r="G229" s="597"/>
      <c r="H229" s="583"/>
      <c r="I229" s="584"/>
      <c r="J229" s="583"/>
      <c r="K229" s="583"/>
    </row>
    <row r="230" spans="1:11" s="585" customFormat="1" ht="24">
      <c r="A230" s="446">
        <v>227</v>
      </c>
      <c r="B230" s="594" t="s">
        <v>1813</v>
      </c>
      <c r="C230" s="592" t="s">
        <v>1814</v>
      </c>
      <c r="D230" s="581" t="s">
        <v>500</v>
      </c>
      <c r="E230" s="459">
        <v>2</v>
      </c>
      <c r="F230" s="581" t="s">
        <v>245</v>
      </c>
      <c r="G230" s="597"/>
      <c r="H230" s="583"/>
      <c r="I230" s="584"/>
      <c r="J230" s="583"/>
      <c r="K230" s="583"/>
    </row>
    <row r="231" spans="1:11" s="585" customFormat="1" ht="24">
      <c r="A231" s="446">
        <v>228</v>
      </c>
      <c r="B231" s="594" t="s">
        <v>1815</v>
      </c>
      <c r="C231" s="592" t="s">
        <v>1816</v>
      </c>
      <c r="D231" s="581" t="s">
        <v>500</v>
      </c>
      <c r="E231" s="459">
        <v>1</v>
      </c>
      <c r="F231" s="581" t="s">
        <v>245</v>
      </c>
      <c r="G231" s="597"/>
      <c r="H231" s="583"/>
      <c r="I231" s="584"/>
      <c r="J231" s="583"/>
      <c r="K231" s="583"/>
    </row>
    <row r="232" spans="1:11" s="585" customFormat="1" ht="24">
      <c r="A232" s="446">
        <v>229</v>
      </c>
      <c r="B232" s="594" t="s">
        <v>1817</v>
      </c>
      <c r="C232" s="592" t="s">
        <v>1818</v>
      </c>
      <c r="D232" s="581" t="s">
        <v>500</v>
      </c>
      <c r="E232" s="459">
        <v>2</v>
      </c>
      <c r="F232" s="581" t="s">
        <v>245</v>
      </c>
      <c r="G232" s="597"/>
      <c r="H232" s="583"/>
      <c r="I232" s="584"/>
      <c r="J232" s="583"/>
      <c r="K232" s="583"/>
    </row>
    <row r="233" spans="1:11" s="585" customFormat="1" ht="24">
      <c r="A233" s="446">
        <v>230</v>
      </c>
      <c r="B233" s="601" t="s">
        <v>1934</v>
      </c>
      <c r="C233" s="602" t="s">
        <v>1935</v>
      </c>
      <c r="D233" s="600" t="s">
        <v>500</v>
      </c>
      <c r="E233" s="603">
        <v>1</v>
      </c>
      <c r="F233" s="581" t="s">
        <v>245</v>
      </c>
      <c r="G233" s="597"/>
      <c r="H233" s="583"/>
      <c r="I233" s="584"/>
      <c r="J233" s="583"/>
      <c r="K233" s="583"/>
    </row>
    <row r="234" spans="1:11" s="585" customFormat="1" ht="24">
      <c r="A234" s="446">
        <v>231</v>
      </c>
      <c r="B234" s="604" t="s">
        <v>2030</v>
      </c>
      <c r="C234" s="605" t="s">
        <v>2031</v>
      </c>
      <c r="D234" s="581" t="s">
        <v>500</v>
      </c>
      <c r="E234" s="603">
        <v>1</v>
      </c>
      <c r="F234" s="581" t="s">
        <v>245</v>
      </c>
      <c r="G234" s="597"/>
      <c r="H234" s="583"/>
      <c r="I234" s="584"/>
      <c r="J234" s="583"/>
      <c r="K234" s="583"/>
    </row>
    <row r="235" spans="1:11" s="585" customFormat="1" ht="24">
      <c r="A235" s="446">
        <v>232</v>
      </c>
      <c r="B235" s="604" t="s">
        <v>2032</v>
      </c>
      <c r="C235" s="605">
        <v>4322682</v>
      </c>
      <c r="D235" s="581" t="s">
        <v>500</v>
      </c>
      <c r="E235" s="603">
        <v>1</v>
      </c>
      <c r="F235" s="581" t="s">
        <v>245</v>
      </c>
      <c r="G235" s="597"/>
      <c r="H235" s="583"/>
      <c r="I235" s="584"/>
      <c r="J235" s="583"/>
      <c r="K235" s="583"/>
    </row>
    <row r="236" spans="1:11" s="585" customFormat="1" ht="24">
      <c r="A236" s="446">
        <v>233</v>
      </c>
      <c r="B236" s="604" t="s">
        <v>2033</v>
      </c>
      <c r="C236" s="605">
        <v>10977049</v>
      </c>
      <c r="D236" s="581" t="s">
        <v>500</v>
      </c>
      <c r="E236" s="603">
        <v>1</v>
      </c>
      <c r="F236" s="581" t="s">
        <v>245</v>
      </c>
      <c r="G236" s="597"/>
      <c r="H236" s="583"/>
      <c r="I236" s="584"/>
      <c r="J236" s="583"/>
      <c r="K236" s="583"/>
    </row>
    <row r="237" spans="1:11" s="585" customFormat="1" ht="24">
      <c r="A237" s="446">
        <v>234</v>
      </c>
      <c r="B237" s="604" t="s">
        <v>2034</v>
      </c>
      <c r="C237" s="605" t="s">
        <v>2035</v>
      </c>
      <c r="D237" s="581" t="s">
        <v>500</v>
      </c>
      <c r="E237" s="603">
        <v>1</v>
      </c>
      <c r="F237" s="581" t="s">
        <v>245</v>
      </c>
      <c r="G237" s="597"/>
      <c r="H237" s="583"/>
      <c r="I237" s="584"/>
      <c r="J237" s="583"/>
      <c r="K237" s="583"/>
    </row>
    <row r="238" spans="1:11" s="585" customFormat="1">
      <c r="A238" s="446">
        <v>235</v>
      </c>
      <c r="B238" s="594" t="s">
        <v>2090</v>
      </c>
      <c r="C238" s="592" t="s">
        <v>2091</v>
      </c>
      <c r="D238" s="581" t="s">
        <v>500</v>
      </c>
      <c r="E238" s="603">
        <v>1</v>
      </c>
      <c r="F238" s="581" t="s">
        <v>589</v>
      </c>
      <c r="G238" s="597"/>
      <c r="H238" s="583"/>
      <c r="I238" s="584"/>
      <c r="J238" s="583"/>
      <c r="K238" s="583"/>
    </row>
    <row r="239" spans="1:11" s="585" customFormat="1" ht="24">
      <c r="A239" s="446">
        <v>236</v>
      </c>
      <c r="B239" s="594" t="s">
        <v>2092</v>
      </c>
      <c r="C239" s="592" t="s">
        <v>2093</v>
      </c>
      <c r="D239" s="581" t="s">
        <v>500</v>
      </c>
      <c r="E239" s="603">
        <v>1</v>
      </c>
      <c r="F239" s="581" t="s">
        <v>2094</v>
      </c>
      <c r="G239" s="597"/>
      <c r="H239" s="583"/>
      <c r="I239" s="584"/>
      <c r="J239" s="583"/>
      <c r="K239" s="583"/>
    </row>
    <row r="240" spans="1:11" s="585" customFormat="1" ht="24">
      <c r="A240" s="446">
        <v>237</v>
      </c>
      <c r="B240" s="594" t="s">
        <v>2095</v>
      </c>
      <c r="C240" s="592" t="s">
        <v>2096</v>
      </c>
      <c r="D240" s="581" t="s">
        <v>500</v>
      </c>
      <c r="E240" s="603">
        <v>1</v>
      </c>
      <c r="F240" s="581" t="s">
        <v>919</v>
      </c>
      <c r="G240" s="597"/>
      <c r="H240" s="583"/>
      <c r="I240" s="584"/>
      <c r="J240" s="583"/>
      <c r="K240" s="583"/>
    </row>
    <row r="241" spans="1:11" s="585" customFormat="1" ht="24">
      <c r="A241" s="446">
        <v>238</v>
      </c>
      <c r="B241" s="594" t="s">
        <v>2097</v>
      </c>
      <c r="C241" s="592" t="s">
        <v>2098</v>
      </c>
      <c r="D241" s="581" t="s">
        <v>500</v>
      </c>
      <c r="E241" s="603">
        <v>1</v>
      </c>
      <c r="F241" s="581" t="s">
        <v>919</v>
      </c>
      <c r="G241" s="597"/>
      <c r="H241" s="583"/>
      <c r="I241" s="584"/>
      <c r="J241" s="583"/>
      <c r="K241" s="583"/>
    </row>
    <row r="242" spans="1:11" s="585" customFormat="1" ht="24">
      <c r="A242" s="446">
        <v>239</v>
      </c>
      <c r="B242" s="594" t="s">
        <v>2099</v>
      </c>
      <c r="C242" s="592" t="s">
        <v>2100</v>
      </c>
      <c r="D242" s="581" t="s">
        <v>500</v>
      </c>
      <c r="E242" s="603">
        <v>1</v>
      </c>
      <c r="F242" s="581" t="s">
        <v>919</v>
      </c>
      <c r="G242" s="597"/>
      <c r="H242" s="583"/>
      <c r="I242" s="584"/>
      <c r="J242" s="583"/>
      <c r="K242" s="583"/>
    </row>
    <row r="243" spans="1:11" s="585" customFormat="1" ht="24">
      <c r="A243" s="446">
        <v>240</v>
      </c>
      <c r="B243" s="594" t="s">
        <v>2101</v>
      </c>
      <c r="C243" s="592" t="s">
        <v>2102</v>
      </c>
      <c r="D243" s="581" t="s">
        <v>500</v>
      </c>
      <c r="E243" s="603">
        <v>1</v>
      </c>
      <c r="F243" s="581" t="s">
        <v>2103</v>
      </c>
      <c r="G243" s="597"/>
      <c r="H243" s="583"/>
      <c r="I243" s="584"/>
      <c r="J243" s="583"/>
      <c r="K243" s="583"/>
    </row>
    <row r="244" spans="1:11" s="585" customFormat="1">
      <c r="A244" s="446">
        <v>241</v>
      </c>
      <c r="B244" s="594" t="s">
        <v>2104</v>
      </c>
      <c r="C244" s="592" t="s">
        <v>2105</v>
      </c>
      <c r="D244" s="581" t="s">
        <v>500</v>
      </c>
      <c r="E244" s="603">
        <v>1</v>
      </c>
      <c r="F244" s="581" t="s">
        <v>2103</v>
      </c>
      <c r="G244" s="597"/>
      <c r="H244" s="583"/>
      <c r="I244" s="584"/>
      <c r="J244" s="583"/>
      <c r="K244" s="583"/>
    </row>
    <row r="245" spans="1:11" s="585" customFormat="1">
      <c r="A245" s="446">
        <v>242</v>
      </c>
      <c r="B245" s="594" t="s">
        <v>2106</v>
      </c>
      <c r="C245" s="592" t="s">
        <v>2107</v>
      </c>
      <c r="D245" s="581" t="s">
        <v>500</v>
      </c>
      <c r="E245" s="603">
        <v>1</v>
      </c>
      <c r="F245" s="581" t="s">
        <v>2108</v>
      </c>
      <c r="G245" s="597"/>
      <c r="H245" s="583"/>
      <c r="I245" s="584"/>
      <c r="J245" s="583"/>
      <c r="K245" s="583"/>
    </row>
    <row r="246" spans="1:11" s="585" customFormat="1">
      <c r="A246" s="446">
        <v>243</v>
      </c>
      <c r="B246" s="594" t="s">
        <v>2109</v>
      </c>
      <c r="C246" s="592" t="s">
        <v>2110</v>
      </c>
      <c r="D246" s="581" t="s">
        <v>500</v>
      </c>
      <c r="E246" s="603">
        <v>1</v>
      </c>
      <c r="F246" s="581" t="s">
        <v>501</v>
      </c>
      <c r="G246" s="597"/>
      <c r="H246" s="583"/>
      <c r="I246" s="584"/>
      <c r="J246" s="583"/>
      <c r="K246" s="583"/>
    </row>
    <row r="247" spans="1:11" s="585" customFormat="1" ht="24">
      <c r="A247" s="446">
        <v>244</v>
      </c>
      <c r="B247" s="594" t="s">
        <v>2111</v>
      </c>
      <c r="C247" s="592" t="s">
        <v>2112</v>
      </c>
      <c r="D247" s="581" t="s">
        <v>500</v>
      </c>
      <c r="E247" s="603">
        <v>1</v>
      </c>
      <c r="F247" s="581" t="s">
        <v>2113</v>
      </c>
      <c r="G247" s="597"/>
      <c r="H247" s="583"/>
      <c r="I247" s="584"/>
      <c r="J247" s="583"/>
      <c r="K247" s="583"/>
    </row>
    <row r="248" spans="1:11" s="585" customFormat="1" ht="24">
      <c r="A248" s="446">
        <v>245</v>
      </c>
      <c r="B248" s="594" t="s">
        <v>2114</v>
      </c>
      <c r="C248" s="592" t="s">
        <v>2115</v>
      </c>
      <c r="D248" s="581" t="s">
        <v>500</v>
      </c>
      <c r="E248" s="603">
        <v>1</v>
      </c>
      <c r="F248" s="581" t="s">
        <v>919</v>
      </c>
      <c r="G248" s="597"/>
      <c r="H248" s="583"/>
      <c r="I248" s="584"/>
      <c r="J248" s="583"/>
      <c r="K248" s="583"/>
    </row>
    <row r="249" spans="1:11" s="585" customFormat="1" ht="24">
      <c r="A249" s="446">
        <v>246</v>
      </c>
      <c r="B249" s="594" t="s">
        <v>2116</v>
      </c>
      <c r="C249" s="592" t="s">
        <v>2117</v>
      </c>
      <c r="D249" s="581" t="s">
        <v>500</v>
      </c>
      <c r="E249" s="603">
        <v>1</v>
      </c>
      <c r="F249" s="581" t="s">
        <v>2118</v>
      </c>
      <c r="G249" s="597"/>
      <c r="H249" s="583"/>
      <c r="I249" s="584"/>
      <c r="J249" s="583"/>
      <c r="K249" s="583"/>
    </row>
    <row r="250" spans="1:11" s="585" customFormat="1" ht="24">
      <c r="A250" s="446">
        <v>247</v>
      </c>
      <c r="B250" s="594" t="s">
        <v>2119</v>
      </c>
      <c r="C250" s="592" t="s">
        <v>2120</v>
      </c>
      <c r="D250" s="581" t="s">
        <v>500</v>
      </c>
      <c r="E250" s="603">
        <v>1</v>
      </c>
      <c r="F250" s="581" t="s">
        <v>2118</v>
      </c>
      <c r="G250" s="597"/>
      <c r="H250" s="583"/>
      <c r="I250" s="584"/>
      <c r="J250" s="583"/>
      <c r="K250" s="583"/>
    </row>
    <row r="251" spans="1:11" s="585" customFormat="1">
      <c r="A251" s="446">
        <v>248</v>
      </c>
      <c r="B251" s="594" t="s">
        <v>2121</v>
      </c>
      <c r="C251" s="592" t="s">
        <v>2122</v>
      </c>
      <c r="D251" s="581" t="s">
        <v>500</v>
      </c>
      <c r="E251" s="603">
        <v>1</v>
      </c>
      <c r="F251" s="581" t="s">
        <v>172</v>
      </c>
      <c r="G251" s="597"/>
      <c r="H251" s="583"/>
      <c r="I251" s="584"/>
      <c r="J251" s="583"/>
      <c r="K251" s="583"/>
    </row>
    <row r="252" spans="1:11" s="585" customFormat="1" ht="24">
      <c r="A252" s="446">
        <v>249</v>
      </c>
      <c r="B252" s="594" t="s">
        <v>2123</v>
      </c>
      <c r="C252" s="592" t="s">
        <v>2124</v>
      </c>
      <c r="D252" s="581" t="s">
        <v>500</v>
      </c>
      <c r="E252" s="603">
        <v>1</v>
      </c>
      <c r="F252" s="581" t="s">
        <v>919</v>
      </c>
      <c r="G252" s="597"/>
      <c r="H252" s="583"/>
      <c r="I252" s="584"/>
      <c r="J252" s="583"/>
      <c r="K252" s="583"/>
    </row>
    <row r="253" spans="1:11" s="585" customFormat="1">
      <c r="A253" s="446">
        <v>250</v>
      </c>
      <c r="B253" s="594" t="s">
        <v>2125</v>
      </c>
      <c r="C253" s="592" t="s">
        <v>2126</v>
      </c>
      <c r="D253" s="581" t="s">
        <v>500</v>
      </c>
      <c r="E253" s="603">
        <v>1</v>
      </c>
      <c r="F253" s="581" t="s">
        <v>2118</v>
      </c>
      <c r="G253" s="597"/>
      <c r="H253" s="583"/>
      <c r="I253" s="584"/>
      <c r="J253" s="583"/>
      <c r="K253" s="583"/>
    </row>
    <row r="254" spans="1:11" s="585" customFormat="1">
      <c r="A254" s="446">
        <v>251</v>
      </c>
      <c r="B254" s="594" t="s">
        <v>176</v>
      </c>
      <c r="C254" s="592" t="s">
        <v>2127</v>
      </c>
      <c r="D254" s="581" t="s">
        <v>500</v>
      </c>
      <c r="E254" s="603">
        <v>1</v>
      </c>
      <c r="F254" s="581" t="s">
        <v>172</v>
      </c>
      <c r="G254" s="597"/>
      <c r="H254" s="583"/>
      <c r="I254" s="584"/>
      <c r="J254" s="583"/>
      <c r="K254" s="583"/>
    </row>
    <row r="255" spans="1:11" s="585" customFormat="1" ht="24">
      <c r="A255" s="446">
        <v>252</v>
      </c>
      <c r="B255" s="594" t="s">
        <v>2128</v>
      </c>
      <c r="C255" s="592" t="s">
        <v>2129</v>
      </c>
      <c r="D255" s="581" t="s">
        <v>500</v>
      </c>
      <c r="E255" s="603">
        <v>1</v>
      </c>
      <c r="F255" s="581" t="s">
        <v>919</v>
      </c>
      <c r="G255" s="597"/>
      <c r="H255" s="583"/>
      <c r="I255" s="584"/>
      <c r="J255" s="583"/>
      <c r="K255" s="583"/>
    </row>
    <row r="256" spans="1:11" s="585" customFormat="1" ht="24">
      <c r="A256" s="446">
        <v>253</v>
      </c>
      <c r="B256" s="594" t="s">
        <v>2130</v>
      </c>
      <c r="C256" s="592" t="s">
        <v>580</v>
      </c>
      <c r="D256" s="581" t="s">
        <v>500</v>
      </c>
      <c r="E256" s="603">
        <v>1</v>
      </c>
      <c r="F256" s="581" t="s">
        <v>501</v>
      </c>
      <c r="G256" s="597"/>
      <c r="H256" s="583"/>
      <c r="I256" s="584"/>
      <c r="J256" s="583"/>
      <c r="K256" s="583"/>
    </row>
    <row r="257" spans="1:11" s="585" customFormat="1" ht="24">
      <c r="A257" s="446">
        <v>254</v>
      </c>
      <c r="B257" s="594" t="s">
        <v>2147</v>
      </c>
      <c r="C257" s="592" t="s">
        <v>2148</v>
      </c>
      <c r="D257" s="587" t="s">
        <v>500</v>
      </c>
      <c r="E257" s="603">
        <v>2</v>
      </c>
      <c r="F257" s="581" t="s">
        <v>245</v>
      </c>
      <c r="G257" s="597"/>
      <c r="H257" s="583"/>
      <c r="I257" s="584"/>
      <c r="J257" s="583"/>
      <c r="K257" s="583"/>
    </row>
    <row r="258" spans="1:11" s="585" customFormat="1" ht="24">
      <c r="A258" s="446">
        <v>255</v>
      </c>
      <c r="B258" s="594" t="s">
        <v>2149</v>
      </c>
      <c r="C258" s="592" t="s">
        <v>2150</v>
      </c>
      <c r="D258" s="587" t="s">
        <v>500</v>
      </c>
      <c r="E258" s="603">
        <v>1</v>
      </c>
      <c r="F258" s="581" t="s">
        <v>245</v>
      </c>
      <c r="G258" s="597"/>
      <c r="H258" s="583"/>
      <c r="I258" s="584"/>
      <c r="J258" s="583"/>
      <c r="K258" s="583"/>
    </row>
    <row r="259" spans="1:11" s="585" customFormat="1" ht="24">
      <c r="A259" s="446">
        <v>256</v>
      </c>
      <c r="B259" s="606" t="s">
        <v>738</v>
      </c>
      <c r="C259" s="590" t="s">
        <v>2151</v>
      </c>
      <c r="D259" s="581" t="s">
        <v>500</v>
      </c>
      <c r="E259" s="603">
        <v>3</v>
      </c>
      <c r="F259" s="581" t="s">
        <v>245</v>
      </c>
      <c r="G259" s="597"/>
      <c r="H259" s="583"/>
      <c r="I259" s="584"/>
      <c r="J259" s="583"/>
      <c r="K259" s="583"/>
    </row>
    <row r="260" spans="1:11" s="585" customFormat="1" ht="24">
      <c r="A260" s="446">
        <v>257</v>
      </c>
      <c r="B260" s="594" t="s">
        <v>2152</v>
      </c>
      <c r="C260" s="592" t="s">
        <v>2153</v>
      </c>
      <c r="D260" s="581" t="s">
        <v>500</v>
      </c>
      <c r="E260" s="603">
        <v>4</v>
      </c>
      <c r="F260" s="581" t="s">
        <v>245</v>
      </c>
      <c r="G260" s="597"/>
      <c r="H260" s="583"/>
      <c r="I260" s="584"/>
      <c r="J260" s="583"/>
      <c r="K260" s="583"/>
    </row>
    <row r="261" spans="1:11" s="585" customFormat="1" ht="24">
      <c r="A261" s="446">
        <v>258</v>
      </c>
      <c r="B261" s="594" t="s">
        <v>2154</v>
      </c>
      <c r="C261" s="592" t="s">
        <v>2155</v>
      </c>
      <c r="D261" s="581" t="s">
        <v>500</v>
      </c>
      <c r="E261" s="603">
        <v>2</v>
      </c>
      <c r="F261" s="581" t="s">
        <v>245</v>
      </c>
      <c r="G261" s="597"/>
      <c r="H261" s="583"/>
      <c r="I261" s="584"/>
      <c r="J261" s="583"/>
      <c r="K261" s="583"/>
    </row>
    <row r="262" spans="1:11" s="585" customFormat="1" ht="24">
      <c r="A262" s="446">
        <v>259</v>
      </c>
      <c r="B262" s="594" t="s">
        <v>2156</v>
      </c>
      <c r="C262" s="592" t="s">
        <v>2157</v>
      </c>
      <c r="D262" s="581" t="s">
        <v>500</v>
      </c>
      <c r="E262" s="603">
        <v>4</v>
      </c>
      <c r="F262" s="581" t="s">
        <v>245</v>
      </c>
      <c r="G262" s="597"/>
      <c r="H262" s="583"/>
      <c r="I262" s="584"/>
      <c r="J262" s="583"/>
      <c r="K262" s="583"/>
    </row>
    <row r="263" spans="1:11" s="585" customFormat="1" ht="24">
      <c r="A263" s="446">
        <v>260</v>
      </c>
      <c r="B263" s="594" t="s">
        <v>2158</v>
      </c>
      <c r="C263" s="592" t="s">
        <v>2159</v>
      </c>
      <c r="D263" s="587" t="s">
        <v>2160</v>
      </c>
      <c r="E263" s="603">
        <v>1</v>
      </c>
      <c r="F263" s="581" t="s">
        <v>245</v>
      </c>
      <c r="G263" s="597"/>
      <c r="H263" s="583"/>
      <c r="I263" s="584"/>
      <c r="J263" s="583"/>
      <c r="K263" s="583"/>
    </row>
    <row r="264" spans="1:11" s="585" customFormat="1" ht="24">
      <c r="A264" s="446">
        <v>261</v>
      </c>
      <c r="B264" s="594" t="s">
        <v>2161</v>
      </c>
      <c r="C264" s="592" t="s">
        <v>2162</v>
      </c>
      <c r="D264" s="581" t="s">
        <v>500</v>
      </c>
      <c r="E264" s="603">
        <v>1</v>
      </c>
      <c r="F264" s="581" t="s">
        <v>245</v>
      </c>
      <c r="G264" s="597"/>
      <c r="H264" s="583"/>
      <c r="I264" s="584"/>
      <c r="J264" s="583"/>
      <c r="K264" s="583"/>
    </row>
    <row r="265" spans="1:11" s="585" customFormat="1" ht="24">
      <c r="A265" s="446">
        <v>262</v>
      </c>
      <c r="B265" s="594" t="s">
        <v>2163</v>
      </c>
      <c r="C265" s="592" t="s">
        <v>2164</v>
      </c>
      <c r="D265" s="581" t="s">
        <v>500</v>
      </c>
      <c r="E265" s="603">
        <v>1</v>
      </c>
      <c r="F265" s="581" t="s">
        <v>245</v>
      </c>
      <c r="G265" s="597"/>
      <c r="H265" s="583"/>
      <c r="I265" s="584"/>
      <c r="J265" s="583"/>
      <c r="K265" s="583"/>
    </row>
    <row r="266" spans="1:11" s="585" customFormat="1" ht="24">
      <c r="A266" s="446">
        <v>263</v>
      </c>
      <c r="B266" s="594" t="s">
        <v>2165</v>
      </c>
      <c r="C266" s="592" t="s">
        <v>2166</v>
      </c>
      <c r="D266" s="587" t="s">
        <v>2160</v>
      </c>
      <c r="E266" s="603">
        <v>1</v>
      </c>
      <c r="F266" s="581" t="s">
        <v>245</v>
      </c>
      <c r="G266" s="597"/>
      <c r="H266" s="583"/>
      <c r="I266" s="584"/>
      <c r="J266" s="583"/>
      <c r="K266" s="583"/>
    </row>
    <row r="267" spans="1:11" s="17" customFormat="1" ht="12.75" thickBot="1">
      <c r="A267" s="654" t="s">
        <v>46</v>
      </c>
      <c r="B267" s="646"/>
      <c r="C267" s="646"/>
      <c r="D267" s="646"/>
      <c r="E267" s="646"/>
      <c r="F267" s="646"/>
      <c r="G267" s="395" t="s">
        <v>47</v>
      </c>
      <c r="H267" s="570">
        <f>SUM(H4:H266)</f>
        <v>0</v>
      </c>
      <c r="I267" s="667" t="s">
        <v>48</v>
      </c>
      <c r="J267" s="667"/>
      <c r="K267" s="571">
        <f>SUM(K4:K266)</f>
        <v>0</v>
      </c>
    </row>
    <row r="271" spans="1:11">
      <c r="H271" s="185"/>
      <c r="I271" s="573"/>
      <c r="J271" s="185"/>
      <c r="K271" s="185"/>
    </row>
    <row r="272" spans="1:11">
      <c r="H272" s="185"/>
      <c r="I272" s="573"/>
      <c r="J272" s="185"/>
      <c r="K272" s="185"/>
    </row>
    <row r="273" spans="12:12">
      <c r="L273" s="507"/>
    </row>
  </sheetData>
  <mergeCells count="3">
    <mergeCell ref="A267:F267"/>
    <mergeCell ref="I267:J267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89" workbookViewId="0">
      <selection sqref="A1:K1"/>
    </sheetView>
  </sheetViews>
  <sheetFormatPr defaultColWidth="9.140625" defaultRowHeight="12"/>
  <cols>
    <col min="1" max="1" width="3.28515625" style="185" customWidth="1"/>
    <col min="2" max="2" width="27.7109375" style="185" customWidth="1"/>
    <col min="3" max="3" width="11.42578125" style="185" customWidth="1"/>
    <col min="4" max="4" width="9" style="185" customWidth="1"/>
    <col min="5" max="5" width="8.28515625" style="185" customWidth="1"/>
    <col min="6" max="6" width="27" style="185" customWidth="1"/>
    <col min="7" max="7" width="10.42578125" style="185" customWidth="1"/>
    <col min="8" max="9" width="7.42578125" style="185" customWidth="1"/>
    <col min="10" max="10" width="10.28515625" style="185" customWidth="1"/>
    <col min="11" max="11" width="8.5703125" style="185" customWidth="1"/>
    <col min="12" max="16384" width="9.140625" style="185"/>
  </cols>
  <sheetData>
    <row r="1" spans="1:11" ht="12.75" thickBot="1">
      <c r="A1" s="649" t="s">
        <v>2477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.75" customHeight="1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s="285" customFormat="1" ht="24">
      <c r="A4" s="23">
        <v>1</v>
      </c>
      <c r="B4" s="237" t="s">
        <v>1086</v>
      </c>
      <c r="C4" s="196">
        <v>4707524001</v>
      </c>
      <c r="D4" s="196" t="s">
        <v>1085</v>
      </c>
      <c r="E4" s="400">
        <v>4</v>
      </c>
      <c r="F4" s="23" t="s">
        <v>2262</v>
      </c>
      <c r="G4" s="345"/>
      <c r="H4" s="345"/>
      <c r="I4" s="325"/>
      <c r="J4" s="345"/>
      <c r="K4" s="345"/>
    </row>
    <row r="5" spans="1:11" s="285" customFormat="1" ht="24">
      <c r="A5" s="23">
        <v>2</v>
      </c>
      <c r="B5" s="237" t="s">
        <v>1087</v>
      </c>
      <c r="C5" s="196">
        <v>4887301001</v>
      </c>
      <c r="D5" s="196" t="s">
        <v>1085</v>
      </c>
      <c r="E5" s="400">
        <v>4</v>
      </c>
      <c r="F5" s="23" t="s">
        <v>2263</v>
      </c>
      <c r="G5" s="345"/>
      <c r="H5" s="345"/>
      <c r="I5" s="325"/>
      <c r="J5" s="345"/>
      <c r="K5" s="345"/>
    </row>
    <row r="6" spans="1:11" s="285" customFormat="1" ht="24">
      <c r="A6" s="23">
        <v>3</v>
      </c>
      <c r="B6" s="237" t="s">
        <v>1088</v>
      </c>
      <c r="C6" s="196">
        <v>12239272001</v>
      </c>
      <c r="D6" s="196" t="s">
        <v>1085</v>
      </c>
      <c r="E6" s="400">
        <v>12</v>
      </c>
      <c r="F6" s="23" t="s">
        <v>2264</v>
      </c>
      <c r="G6" s="345"/>
      <c r="H6" s="345"/>
      <c r="I6" s="325"/>
      <c r="J6" s="345"/>
      <c r="K6" s="345"/>
    </row>
    <row r="7" spans="1:11" s="285" customFormat="1">
      <c r="A7" s="23">
        <v>5</v>
      </c>
      <c r="B7" s="237" t="s">
        <v>1487</v>
      </c>
      <c r="C7" s="196">
        <v>6675794190</v>
      </c>
      <c r="D7" s="196" t="s">
        <v>1085</v>
      </c>
      <c r="E7" s="400">
        <v>30</v>
      </c>
      <c r="F7" s="23" t="s">
        <v>1486</v>
      </c>
      <c r="G7" s="345"/>
      <c r="H7" s="345"/>
      <c r="I7" s="325"/>
      <c r="J7" s="345"/>
      <c r="K7" s="345"/>
    </row>
    <row r="8" spans="1:11" s="285" customFormat="1">
      <c r="A8" s="23">
        <v>6</v>
      </c>
      <c r="B8" s="237" t="s">
        <v>1488</v>
      </c>
      <c r="C8" s="196">
        <v>6675816190</v>
      </c>
      <c r="D8" s="196" t="s">
        <v>1085</v>
      </c>
      <c r="E8" s="400">
        <v>30</v>
      </c>
      <c r="F8" s="23" t="s">
        <v>1486</v>
      </c>
      <c r="G8" s="345"/>
      <c r="H8" s="345"/>
      <c r="I8" s="325"/>
      <c r="J8" s="345"/>
      <c r="K8" s="345"/>
    </row>
    <row r="9" spans="1:11" s="285" customFormat="1">
      <c r="A9" s="23">
        <v>12</v>
      </c>
      <c r="B9" s="237" t="s">
        <v>1551</v>
      </c>
      <c r="C9" s="196">
        <v>3112349180</v>
      </c>
      <c r="D9" s="196" t="s">
        <v>1085</v>
      </c>
      <c r="E9" s="400">
        <v>10</v>
      </c>
      <c r="F9" s="23" t="s">
        <v>1424</v>
      </c>
      <c r="G9" s="345"/>
      <c r="H9" s="345"/>
      <c r="I9" s="325"/>
      <c r="J9" s="345"/>
      <c r="K9" s="345"/>
    </row>
    <row r="10" spans="1:11" s="285" customFormat="1" ht="24">
      <c r="A10" s="23">
        <v>14</v>
      </c>
      <c r="B10" s="213" t="s">
        <v>1586</v>
      </c>
      <c r="C10" s="215">
        <v>6683380001</v>
      </c>
      <c r="D10" s="233" t="s">
        <v>1085</v>
      </c>
      <c r="E10" s="308">
        <v>2</v>
      </c>
      <c r="F10" s="193" t="s">
        <v>2265</v>
      </c>
      <c r="G10" s="345"/>
      <c r="H10" s="345"/>
      <c r="I10" s="325"/>
      <c r="J10" s="345"/>
      <c r="K10" s="345"/>
    </row>
    <row r="11" spans="1:11" s="285" customFormat="1">
      <c r="A11" s="23">
        <v>15</v>
      </c>
      <c r="B11" s="213" t="s">
        <v>1587</v>
      </c>
      <c r="C11" s="215">
        <v>7419821001</v>
      </c>
      <c r="D11" s="233" t="s">
        <v>1085</v>
      </c>
      <c r="E11" s="308">
        <v>2</v>
      </c>
      <c r="F11" s="193" t="s">
        <v>2266</v>
      </c>
      <c r="G11" s="345"/>
      <c r="H11" s="345"/>
      <c r="I11" s="325"/>
      <c r="J11" s="345"/>
      <c r="K11" s="345"/>
    </row>
    <row r="12" spans="1:11" s="285" customFormat="1">
      <c r="A12" s="23">
        <v>16</v>
      </c>
      <c r="B12" s="213" t="s">
        <v>1588</v>
      </c>
      <c r="C12" s="215">
        <v>7099029001</v>
      </c>
      <c r="D12" s="233" t="s">
        <v>1085</v>
      </c>
      <c r="E12" s="308">
        <v>2</v>
      </c>
      <c r="F12" s="193" t="s">
        <v>2266</v>
      </c>
      <c r="G12" s="345"/>
      <c r="H12" s="345"/>
      <c r="I12" s="325"/>
      <c r="J12" s="345"/>
      <c r="K12" s="345"/>
    </row>
    <row r="13" spans="1:11" s="285" customFormat="1" ht="24">
      <c r="A13" s="23">
        <v>17</v>
      </c>
      <c r="B13" s="237" t="s">
        <v>1960</v>
      </c>
      <c r="C13" s="196">
        <v>11858874001</v>
      </c>
      <c r="D13" s="196" t="s">
        <v>1085</v>
      </c>
      <c r="E13" s="400">
        <v>2</v>
      </c>
      <c r="F13" s="23" t="s">
        <v>2267</v>
      </c>
      <c r="G13" s="345"/>
      <c r="H13" s="345"/>
      <c r="I13" s="325"/>
      <c r="J13" s="345"/>
      <c r="K13" s="345"/>
    </row>
    <row r="14" spans="1:11" s="285" customFormat="1">
      <c r="A14" s="23">
        <v>18</v>
      </c>
      <c r="B14" s="237" t="s">
        <v>2268</v>
      </c>
      <c r="C14" s="196">
        <v>4896866001</v>
      </c>
      <c r="D14" s="196" t="s">
        <v>1085</v>
      </c>
      <c r="E14" s="400">
        <v>2</v>
      </c>
      <c r="F14" s="23" t="s">
        <v>2267</v>
      </c>
      <c r="G14" s="345"/>
      <c r="H14" s="345"/>
      <c r="I14" s="325"/>
      <c r="J14" s="345"/>
      <c r="K14" s="345"/>
    </row>
    <row r="15" spans="1:11" s="285" customFormat="1" ht="24">
      <c r="A15" s="23">
        <v>19</v>
      </c>
      <c r="B15" s="237" t="s">
        <v>1961</v>
      </c>
      <c r="C15" s="196">
        <v>6402682001</v>
      </c>
      <c r="D15" s="196" t="s">
        <v>1085</v>
      </c>
      <c r="E15" s="400">
        <v>2</v>
      </c>
      <c r="F15" s="23" t="s">
        <v>2269</v>
      </c>
      <c r="G15" s="345"/>
      <c r="H15" s="345"/>
      <c r="I15" s="325"/>
      <c r="J15" s="345"/>
      <c r="K15" s="345"/>
    </row>
    <row r="16" spans="1:11" ht="16.5" customHeight="1" thickBot="1">
      <c r="A16" s="654" t="s">
        <v>46</v>
      </c>
      <c r="B16" s="646"/>
      <c r="C16" s="646"/>
      <c r="D16" s="646"/>
      <c r="E16" s="646"/>
      <c r="F16" s="646"/>
      <c r="G16" s="392" t="s">
        <v>47</v>
      </c>
      <c r="H16" s="524">
        <f>SUM(H4:H15)</f>
        <v>0</v>
      </c>
      <c r="I16" s="646" t="s">
        <v>48</v>
      </c>
      <c r="J16" s="646"/>
      <c r="K16" s="525">
        <f>SUM(K4:K15)</f>
        <v>0</v>
      </c>
    </row>
    <row r="21" spans="8:8">
      <c r="H21" s="259"/>
    </row>
    <row r="22" spans="8:8">
      <c r="H22" s="259"/>
    </row>
    <row r="27" spans="8:8" ht="16.5" customHeight="1"/>
  </sheetData>
  <sortState ref="C36:C58">
    <sortCondition ref="C36"/>
  </sortState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9"/>
  <sheetViews>
    <sheetView view="pageLayout" zoomScaleNormal="106" workbookViewId="0">
      <selection sqref="A1:K1"/>
    </sheetView>
  </sheetViews>
  <sheetFormatPr defaultColWidth="9.140625" defaultRowHeight="12"/>
  <cols>
    <col min="1" max="1" width="4" style="185" bestFit="1" customWidth="1"/>
    <col min="2" max="2" width="39.7109375" style="185" customWidth="1"/>
    <col min="3" max="3" width="14" style="346" customWidth="1"/>
    <col min="4" max="4" width="12.7109375" style="185" customWidth="1"/>
    <col min="5" max="5" width="9.140625" style="185"/>
    <col min="6" max="6" width="17" style="185" customWidth="1"/>
    <col min="7" max="7" width="10.85546875" style="185" customWidth="1"/>
    <col min="8" max="8" width="7.140625" style="185" customWidth="1"/>
    <col min="9" max="9" width="6.85546875" style="185" customWidth="1"/>
    <col min="10" max="10" width="11.85546875" style="185" customWidth="1"/>
    <col min="11" max="11" width="8.5703125" style="185" customWidth="1"/>
    <col min="12" max="16384" width="9.140625" style="185"/>
  </cols>
  <sheetData>
    <row r="1" spans="1:11" ht="12.75" thickBot="1">
      <c r="A1" s="649" t="s">
        <v>2478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s="608" customFormat="1">
      <c r="A4" s="21">
        <v>1</v>
      </c>
      <c r="B4" s="239" t="s">
        <v>2185</v>
      </c>
      <c r="C4" s="58">
        <v>1875</v>
      </c>
      <c r="D4" s="58" t="s">
        <v>244</v>
      </c>
      <c r="E4" s="400">
        <v>2</v>
      </c>
      <c r="F4" s="62" t="s">
        <v>2270</v>
      </c>
      <c r="G4" s="349"/>
      <c r="H4" s="350"/>
      <c r="I4" s="351"/>
      <c r="J4" s="350"/>
      <c r="K4" s="350"/>
    </row>
    <row r="5" spans="1:11" s="608" customFormat="1">
      <c r="A5" s="21">
        <v>2</v>
      </c>
      <c r="B5" s="237" t="s">
        <v>1978</v>
      </c>
      <c r="C5" s="196">
        <v>47858</v>
      </c>
      <c r="D5" s="196" t="s">
        <v>244</v>
      </c>
      <c r="E5" s="400">
        <v>1</v>
      </c>
      <c r="F5" s="23" t="s">
        <v>245</v>
      </c>
      <c r="G5" s="349"/>
      <c r="H5" s="350"/>
      <c r="I5" s="351"/>
      <c r="J5" s="350"/>
      <c r="K5" s="350"/>
    </row>
    <row r="6" spans="1:11" s="608" customFormat="1">
      <c r="A6" s="21">
        <v>3</v>
      </c>
      <c r="B6" s="237" t="s">
        <v>1976</v>
      </c>
      <c r="C6" s="196">
        <v>47861</v>
      </c>
      <c r="D6" s="196" t="s">
        <v>244</v>
      </c>
      <c r="E6" s="400">
        <v>1</v>
      </c>
      <c r="F6" s="23" t="s">
        <v>245</v>
      </c>
      <c r="G6" s="349"/>
      <c r="H6" s="350"/>
      <c r="I6" s="351"/>
      <c r="J6" s="350"/>
      <c r="K6" s="350"/>
    </row>
    <row r="7" spans="1:11" s="608" customFormat="1">
      <c r="A7" s="21">
        <v>4</v>
      </c>
      <c r="B7" s="609" t="s">
        <v>243</v>
      </c>
      <c r="C7" s="610">
        <v>47863</v>
      </c>
      <c r="D7" s="68" t="s">
        <v>244</v>
      </c>
      <c r="E7" s="611">
        <v>6</v>
      </c>
      <c r="F7" s="21" t="s">
        <v>245</v>
      </c>
      <c r="G7" s="349"/>
      <c r="H7" s="350"/>
      <c r="I7" s="351"/>
      <c r="J7" s="350"/>
      <c r="K7" s="350"/>
    </row>
    <row r="8" spans="1:11" s="608" customFormat="1">
      <c r="A8" s="21">
        <v>5</v>
      </c>
      <c r="B8" s="609" t="s">
        <v>246</v>
      </c>
      <c r="C8" s="610">
        <v>47866</v>
      </c>
      <c r="D8" s="68" t="s">
        <v>244</v>
      </c>
      <c r="E8" s="611">
        <v>2</v>
      </c>
      <c r="F8" s="21" t="s">
        <v>245</v>
      </c>
      <c r="G8" s="349"/>
      <c r="H8" s="350"/>
      <c r="I8" s="351"/>
      <c r="J8" s="350"/>
      <c r="K8" s="350"/>
    </row>
    <row r="9" spans="1:11" s="608" customFormat="1">
      <c r="A9" s="21">
        <v>7</v>
      </c>
      <c r="B9" s="237" t="s">
        <v>1977</v>
      </c>
      <c r="C9" s="196">
        <v>47869</v>
      </c>
      <c r="D9" s="196" t="s">
        <v>244</v>
      </c>
      <c r="E9" s="400">
        <v>1</v>
      </c>
      <c r="F9" s="23" t="s">
        <v>245</v>
      </c>
      <c r="G9" s="612"/>
      <c r="H9" s="350"/>
      <c r="I9" s="351"/>
      <c r="J9" s="350"/>
      <c r="K9" s="350"/>
    </row>
    <row r="10" spans="1:11" s="608" customFormat="1">
      <c r="A10" s="21">
        <v>8</v>
      </c>
      <c r="B10" s="237" t="s">
        <v>1993</v>
      </c>
      <c r="C10" s="196">
        <v>10270106</v>
      </c>
      <c r="D10" s="196" t="s">
        <v>244</v>
      </c>
      <c r="E10" s="400">
        <v>1</v>
      </c>
      <c r="F10" s="23" t="s">
        <v>245</v>
      </c>
      <c r="G10" s="612"/>
      <c r="H10" s="350"/>
      <c r="I10" s="351"/>
      <c r="J10" s="350"/>
      <c r="K10" s="350"/>
    </row>
    <row r="11" spans="1:11" s="608" customFormat="1">
      <c r="A11" s="21">
        <v>9</v>
      </c>
      <c r="B11" s="237" t="s">
        <v>1999</v>
      </c>
      <c r="C11" s="196">
        <v>15140122</v>
      </c>
      <c r="D11" s="196" t="s">
        <v>244</v>
      </c>
      <c r="E11" s="400">
        <v>1</v>
      </c>
      <c r="F11" s="23" t="s">
        <v>245</v>
      </c>
      <c r="G11" s="612"/>
      <c r="H11" s="350"/>
      <c r="I11" s="351"/>
      <c r="J11" s="350"/>
      <c r="K11" s="350"/>
    </row>
    <row r="12" spans="1:11" s="608" customFormat="1">
      <c r="A12" s="21">
        <v>10</v>
      </c>
      <c r="B12" s="184" t="s">
        <v>1479</v>
      </c>
      <c r="C12" s="70">
        <v>1000661000</v>
      </c>
      <c r="D12" s="21" t="s">
        <v>244</v>
      </c>
      <c r="E12" s="408">
        <v>2</v>
      </c>
      <c r="F12" s="23" t="s">
        <v>245</v>
      </c>
      <c r="G12" s="612"/>
      <c r="H12" s="350"/>
      <c r="I12" s="351"/>
      <c r="J12" s="350"/>
      <c r="K12" s="350"/>
    </row>
    <row r="13" spans="1:11" s="608" customFormat="1">
      <c r="A13" s="21">
        <v>11</v>
      </c>
      <c r="B13" s="609" t="s">
        <v>285</v>
      </c>
      <c r="C13" s="613">
        <v>1002642510</v>
      </c>
      <c r="D13" s="68" t="s">
        <v>244</v>
      </c>
      <c r="E13" s="614">
        <v>4</v>
      </c>
      <c r="F13" s="68" t="s">
        <v>245</v>
      </c>
      <c r="G13" s="612"/>
      <c r="H13" s="350"/>
      <c r="I13" s="351"/>
      <c r="J13" s="350"/>
      <c r="K13" s="350"/>
    </row>
    <row r="14" spans="1:11" s="608" customFormat="1">
      <c r="A14" s="21">
        <v>12</v>
      </c>
      <c r="B14" s="237" t="s">
        <v>2179</v>
      </c>
      <c r="C14" s="196">
        <v>1060072500</v>
      </c>
      <c r="D14" s="196" t="s">
        <v>244</v>
      </c>
      <c r="E14" s="400">
        <v>2</v>
      </c>
      <c r="F14" s="21" t="s">
        <v>245</v>
      </c>
      <c r="G14" s="349"/>
      <c r="H14" s="350"/>
      <c r="I14" s="351"/>
      <c r="J14" s="350"/>
      <c r="K14" s="350"/>
    </row>
    <row r="15" spans="1:11" s="608" customFormat="1">
      <c r="A15" s="21">
        <v>13</v>
      </c>
      <c r="B15" s="184" t="s">
        <v>482</v>
      </c>
      <c r="C15" s="615">
        <v>1063920500</v>
      </c>
      <c r="D15" s="21" t="s">
        <v>479</v>
      </c>
      <c r="E15" s="408">
        <v>10</v>
      </c>
      <c r="F15" s="23" t="s">
        <v>245</v>
      </c>
      <c r="G15" s="612"/>
      <c r="H15" s="350"/>
      <c r="I15" s="351"/>
      <c r="J15" s="350"/>
      <c r="K15" s="350"/>
    </row>
    <row r="16" spans="1:11" s="608" customFormat="1" ht="24">
      <c r="A16" s="21">
        <v>14</v>
      </c>
      <c r="B16" s="237" t="s">
        <v>1996</v>
      </c>
      <c r="C16" s="196">
        <v>1064041000</v>
      </c>
      <c r="D16" s="196" t="s">
        <v>244</v>
      </c>
      <c r="E16" s="400">
        <v>4</v>
      </c>
      <c r="F16" s="23" t="s">
        <v>245</v>
      </c>
      <c r="G16" s="612"/>
      <c r="H16" s="350"/>
      <c r="I16" s="351"/>
      <c r="J16" s="350"/>
      <c r="K16" s="350"/>
    </row>
    <row r="17" spans="1:11" s="608" customFormat="1">
      <c r="A17" s="21">
        <v>15</v>
      </c>
      <c r="B17" s="609" t="s">
        <v>297</v>
      </c>
      <c r="C17" s="615">
        <v>1065410100</v>
      </c>
      <c r="D17" s="68" t="s">
        <v>244</v>
      </c>
      <c r="E17" s="611">
        <v>2</v>
      </c>
      <c r="F17" s="21" t="s">
        <v>245</v>
      </c>
      <c r="G17" s="349"/>
      <c r="H17" s="350"/>
      <c r="I17" s="351"/>
      <c r="J17" s="350"/>
      <c r="K17" s="350"/>
    </row>
    <row r="18" spans="1:11" s="608" customFormat="1">
      <c r="A18" s="21">
        <v>16</v>
      </c>
      <c r="B18" s="609" t="s">
        <v>284</v>
      </c>
      <c r="C18" s="613">
        <v>1153332500</v>
      </c>
      <c r="D18" s="68" t="s">
        <v>244</v>
      </c>
      <c r="E18" s="614">
        <v>10</v>
      </c>
      <c r="F18" s="68" t="s">
        <v>1081</v>
      </c>
      <c r="G18" s="612"/>
      <c r="H18" s="350"/>
      <c r="I18" s="351"/>
      <c r="J18" s="350"/>
      <c r="K18" s="350"/>
    </row>
    <row r="19" spans="1:11" s="608" customFormat="1">
      <c r="A19" s="21">
        <v>17</v>
      </c>
      <c r="B19" s="616" t="s">
        <v>402</v>
      </c>
      <c r="C19" s="613">
        <v>4743733001</v>
      </c>
      <c r="D19" s="68" t="s">
        <v>244</v>
      </c>
      <c r="E19" s="617">
        <v>2</v>
      </c>
      <c r="F19" s="618" t="s">
        <v>403</v>
      </c>
      <c r="G19" s="612"/>
      <c r="H19" s="350"/>
      <c r="I19" s="351"/>
      <c r="J19" s="350"/>
      <c r="K19" s="350"/>
    </row>
    <row r="20" spans="1:11" s="608" customFormat="1">
      <c r="A20" s="21">
        <v>18</v>
      </c>
      <c r="B20" s="237" t="s">
        <v>1848</v>
      </c>
      <c r="C20" s="196">
        <v>4906837001</v>
      </c>
      <c r="D20" s="196" t="s">
        <v>244</v>
      </c>
      <c r="E20" s="408">
        <v>2</v>
      </c>
      <c r="F20" s="23" t="s">
        <v>245</v>
      </c>
      <c r="G20" s="612"/>
      <c r="H20" s="350"/>
      <c r="I20" s="351"/>
      <c r="J20" s="350"/>
      <c r="K20" s="350"/>
    </row>
    <row r="21" spans="1:11" s="608" customFormat="1">
      <c r="A21" s="21">
        <v>19</v>
      </c>
      <c r="B21" s="237" t="s">
        <v>1839</v>
      </c>
      <c r="C21" s="196">
        <v>11426338910</v>
      </c>
      <c r="D21" s="196" t="s">
        <v>244</v>
      </c>
      <c r="E21" s="408">
        <v>1</v>
      </c>
      <c r="F21" s="23" t="s">
        <v>245</v>
      </c>
      <c r="G21" s="612"/>
      <c r="H21" s="350"/>
      <c r="I21" s="351"/>
      <c r="J21" s="350"/>
      <c r="K21" s="350"/>
    </row>
    <row r="22" spans="1:11" s="608" customFormat="1">
      <c r="A22" s="21">
        <v>20</v>
      </c>
      <c r="B22" s="31" t="s">
        <v>444</v>
      </c>
      <c r="C22" s="21">
        <v>11644807001</v>
      </c>
      <c r="D22" s="21" t="s">
        <v>244</v>
      </c>
      <c r="E22" s="408">
        <v>2</v>
      </c>
      <c r="F22" s="23" t="s">
        <v>445</v>
      </c>
      <c r="G22" s="612"/>
      <c r="H22" s="350"/>
      <c r="I22" s="351"/>
      <c r="J22" s="350"/>
      <c r="K22" s="350"/>
    </row>
    <row r="23" spans="1:11" s="608" customFormat="1">
      <c r="A23" s="21">
        <v>21</v>
      </c>
      <c r="B23" s="237" t="s">
        <v>1829</v>
      </c>
      <c r="C23" s="196">
        <v>11697471001</v>
      </c>
      <c r="D23" s="196" t="s">
        <v>244</v>
      </c>
      <c r="E23" s="408">
        <v>2</v>
      </c>
      <c r="F23" s="23" t="s">
        <v>245</v>
      </c>
      <c r="G23" s="612"/>
      <c r="H23" s="350"/>
      <c r="I23" s="351"/>
      <c r="J23" s="350"/>
      <c r="K23" s="350"/>
    </row>
    <row r="24" spans="1:11" s="608" customFormat="1">
      <c r="A24" s="21">
        <v>22</v>
      </c>
      <c r="B24" s="31" t="s">
        <v>411</v>
      </c>
      <c r="C24" s="21">
        <v>11785826001</v>
      </c>
      <c r="D24" s="21" t="s">
        <v>244</v>
      </c>
      <c r="E24" s="408">
        <v>4</v>
      </c>
      <c r="F24" s="23" t="s">
        <v>412</v>
      </c>
      <c r="G24" s="619"/>
      <c r="H24" s="350"/>
      <c r="I24" s="351"/>
      <c r="J24" s="350"/>
      <c r="K24" s="350"/>
    </row>
    <row r="25" spans="1:11" s="608" customFormat="1">
      <c r="A25" s="21">
        <v>23</v>
      </c>
      <c r="B25" s="31" t="s">
        <v>409</v>
      </c>
      <c r="C25" s="21">
        <v>11814362001</v>
      </c>
      <c r="D25" s="21" t="s">
        <v>244</v>
      </c>
      <c r="E25" s="408">
        <v>2</v>
      </c>
      <c r="F25" s="23" t="s">
        <v>410</v>
      </c>
      <c r="G25" s="619"/>
      <c r="H25" s="350"/>
      <c r="I25" s="351"/>
      <c r="J25" s="350"/>
      <c r="K25" s="350"/>
    </row>
    <row r="26" spans="1:11" s="608" customFormat="1" ht="60">
      <c r="A26" s="21">
        <v>24</v>
      </c>
      <c r="B26" s="31" t="s">
        <v>404</v>
      </c>
      <c r="C26" s="21">
        <v>11836153001</v>
      </c>
      <c r="D26" s="68" t="s">
        <v>244</v>
      </c>
      <c r="E26" s="408">
        <v>4</v>
      </c>
      <c r="F26" s="23" t="s">
        <v>405</v>
      </c>
      <c r="G26" s="619"/>
      <c r="H26" s="350"/>
      <c r="I26" s="351"/>
      <c r="J26" s="350"/>
      <c r="K26" s="350"/>
    </row>
    <row r="27" spans="1:11" s="608" customFormat="1" ht="24">
      <c r="A27" s="21">
        <v>25</v>
      </c>
      <c r="B27" s="184" t="s">
        <v>459</v>
      </c>
      <c r="C27" s="610" t="s">
        <v>498</v>
      </c>
      <c r="D27" s="21" t="s">
        <v>244</v>
      </c>
      <c r="E27" s="611">
        <v>4</v>
      </c>
      <c r="F27" s="23" t="s">
        <v>497</v>
      </c>
      <c r="G27" s="619"/>
      <c r="H27" s="350"/>
      <c r="I27" s="351"/>
      <c r="J27" s="350"/>
      <c r="K27" s="350"/>
    </row>
    <row r="28" spans="1:11" s="608" customFormat="1">
      <c r="A28" s="21">
        <v>26</v>
      </c>
      <c r="B28" s="609" t="s">
        <v>247</v>
      </c>
      <c r="C28" s="610" t="s">
        <v>248</v>
      </c>
      <c r="D28" s="68" t="s">
        <v>244</v>
      </c>
      <c r="E28" s="611">
        <v>2</v>
      </c>
      <c r="F28" s="21" t="s">
        <v>245</v>
      </c>
      <c r="G28" s="619"/>
      <c r="H28" s="350"/>
      <c r="I28" s="351"/>
      <c r="J28" s="350"/>
      <c r="K28" s="350"/>
    </row>
    <row r="29" spans="1:11" s="608" customFormat="1">
      <c r="A29" s="21">
        <v>27</v>
      </c>
      <c r="B29" s="609" t="s">
        <v>247</v>
      </c>
      <c r="C29" s="610" t="s">
        <v>249</v>
      </c>
      <c r="D29" s="68" t="s">
        <v>244</v>
      </c>
      <c r="E29" s="611">
        <v>2</v>
      </c>
      <c r="F29" s="21" t="s">
        <v>245</v>
      </c>
      <c r="G29" s="619"/>
      <c r="H29" s="350"/>
      <c r="I29" s="351"/>
      <c r="J29" s="350"/>
      <c r="K29" s="350"/>
    </row>
    <row r="30" spans="1:11" s="608" customFormat="1">
      <c r="A30" s="21">
        <v>28</v>
      </c>
      <c r="B30" s="237" t="s">
        <v>1835</v>
      </c>
      <c r="C30" s="196" t="s">
        <v>1836</v>
      </c>
      <c r="D30" s="196" t="s">
        <v>244</v>
      </c>
      <c r="E30" s="408">
        <v>2</v>
      </c>
      <c r="F30" s="23" t="s">
        <v>245</v>
      </c>
      <c r="G30" s="619"/>
      <c r="H30" s="350"/>
      <c r="I30" s="351"/>
      <c r="J30" s="350"/>
      <c r="K30" s="350"/>
    </row>
    <row r="31" spans="1:11" s="608" customFormat="1">
      <c r="A31" s="21">
        <v>30</v>
      </c>
      <c r="B31" s="609" t="s">
        <v>282</v>
      </c>
      <c r="C31" s="615" t="s">
        <v>283</v>
      </c>
      <c r="D31" s="68" t="s">
        <v>244</v>
      </c>
      <c r="E31" s="611">
        <v>8</v>
      </c>
      <c r="F31" s="21" t="s">
        <v>245</v>
      </c>
      <c r="G31" s="352"/>
      <c r="H31" s="350"/>
      <c r="I31" s="351"/>
      <c r="J31" s="350"/>
      <c r="K31" s="350"/>
    </row>
    <row r="32" spans="1:11" s="608" customFormat="1">
      <c r="A32" s="21">
        <v>31</v>
      </c>
      <c r="B32" s="609" t="s">
        <v>279</v>
      </c>
      <c r="C32" s="615" t="s">
        <v>280</v>
      </c>
      <c r="D32" s="68" t="s">
        <v>244</v>
      </c>
      <c r="E32" s="611">
        <v>4</v>
      </c>
      <c r="F32" s="21" t="s">
        <v>245</v>
      </c>
      <c r="G32" s="619"/>
      <c r="H32" s="350"/>
      <c r="I32" s="351"/>
      <c r="J32" s="350"/>
      <c r="K32" s="350"/>
    </row>
    <row r="33" spans="1:11" s="608" customFormat="1">
      <c r="A33" s="21">
        <v>32</v>
      </c>
      <c r="B33" s="609" t="s">
        <v>263</v>
      </c>
      <c r="C33" s="615" t="s">
        <v>264</v>
      </c>
      <c r="D33" s="68" t="s">
        <v>244</v>
      </c>
      <c r="E33" s="611">
        <v>8</v>
      </c>
      <c r="F33" s="21" t="s">
        <v>245</v>
      </c>
      <c r="G33" s="619"/>
      <c r="H33" s="350"/>
      <c r="I33" s="351"/>
      <c r="J33" s="350"/>
      <c r="K33" s="350"/>
    </row>
    <row r="34" spans="1:11" s="608" customFormat="1">
      <c r="A34" s="21">
        <v>33</v>
      </c>
      <c r="B34" s="609" t="s">
        <v>291</v>
      </c>
      <c r="C34" s="615" t="s">
        <v>292</v>
      </c>
      <c r="D34" s="68" t="s">
        <v>244</v>
      </c>
      <c r="E34" s="611">
        <v>4</v>
      </c>
      <c r="F34" s="21" t="s">
        <v>245</v>
      </c>
      <c r="G34" s="619"/>
      <c r="H34" s="350"/>
      <c r="I34" s="351"/>
      <c r="J34" s="350"/>
      <c r="K34" s="350"/>
    </row>
    <row r="35" spans="1:11" s="608" customFormat="1">
      <c r="A35" s="21">
        <v>34</v>
      </c>
      <c r="B35" s="609" t="s">
        <v>281</v>
      </c>
      <c r="C35" s="615" t="s">
        <v>250</v>
      </c>
      <c r="D35" s="68" t="s">
        <v>244</v>
      </c>
      <c r="E35" s="611">
        <v>10</v>
      </c>
      <c r="F35" s="21" t="s">
        <v>245</v>
      </c>
      <c r="G35" s="619"/>
      <c r="H35" s="350"/>
      <c r="I35" s="351"/>
      <c r="J35" s="350"/>
      <c r="K35" s="350"/>
    </row>
    <row r="36" spans="1:11" s="608" customFormat="1">
      <c r="A36" s="21">
        <v>35</v>
      </c>
      <c r="B36" s="237" t="s">
        <v>1850</v>
      </c>
      <c r="C36" s="196" t="s">
        <v>1851</v>
      </c>
      <c r="D36" s="196" t="s">
        <v>244</v>
      </c>
      <c r="E36" s="408">
        <v>2</v>
      </c>
      <c r="F36" s="23" t="s">
        <v>245</v>
      </c>
      <c r="G36" s="619"/>
      <c r="H36" s="350"/>
      <c r="I36" s="351"/>
      <c r="J36" s="350"/>
      <c r="K36" s="350"/>
    </row>
    <row r="37" spans="1:11" s="608" customFormat="1">
      <c r="A37" s="21">
        <v>36</v>
      </c>
      <c r="B37" s="237" t="s">
        <v>2005</v>
      </c>
      <c r="C37" s="196" t="s">
        <v>2006</v>
      </c>
      <c r="D37" s="196" t="s">
        <v>244</v>
      </c>
      <c r="E37" s="400">
        <v>1</v>
      </c>
      <c r="F37" s="23" t="s">
        <v>245</v>
      </c>
      <c r="G37" s="352"/>
      <c r="H37" s="350"/>
      <c r="I37" s="351"/>
      <c r="J37" s="350"/>
      <c r="K37" s="350"/>
    </row>
    <row r="38" spans="1:11" s="608" customFormat="1">
      <c r="A38" s="21">
        <v>37</v>
      </c>
      <c r="B38" s="609" t="s">
        <v>251</v>
      </c>
      <c r="C38" s="610" t="s">
        <v>252</v>
      </c>
      <c r="D38" s="68" t="s">
        <v>244</v>
      </c>
      <c r="E38" s="611">
        <v>4</v>
      </c>
      <c r="F38" s="21" t="s">
        <v>245</v>
      </c>
      <c r="G38" s="352"/>
      <c r="H38" s="350"/>
      <c r="I38" s="351"/>
      <c r="J38" s="350"/>
      <c r="K38" s="350"/>
    </row>
    <row r="39" spans="1:11" s="608" customFormat="1">
      <c r="A39" s="21">
        <v>40</v>
      </c>
      <c r="B39" s="609" t="s">
        <v>255</v>
      </c>
      <c r="C39" s="610" t="s">
        <v>256</v>
      </c>
      <c r="D39" s="68" t="s">
        <v>244</v>
      </c>
      <c r="E39" s="611">
        <v>8</v>
      </c>
      <c r="F39" s="21" t="s">
        <v>245</v>
      </c>
      <c r="G39" s="620"/>
      <c r="H39" s="350"/>
      <c r="I39" s="351"/>
      <c r="J39" s="350"/>
      <c r="K39" s="350"/>
    </row>
    <row r="40" spans="1:11" s="608" customFormat="1">
      <c r="A40" s="21">
        <v>41</v>
      </c>
      <c r="B40" s="609" t="s">
        <v>257</v>
      </c>
      <c r="C40" s="610" t="s">
        <v>258</v>
      </c>
      <c r="D40" s="68" t="s">
        <v>244</v>
      </c>
      <c r="E40" s="611">
        <v>8</v>
      </c>
      <c r="F40" s="21" t="s">
        <v>245</v>
      </c>
      <c r="G40" s="620"/>
      <c r="H40" s="350"/>
      <c r="I40" s="351"/>
      <c r="J40" s="350"/>
      <c r="K40" s="350"/>
    </row>
    <row r="41" spans="1:11" s="608" customFormat="1">
      <c r="A41" s="21">
        <v>42</v>
      </c>
      <c r="B41" s="609" t="s">
        <v>259</v>
      </c>
      <c r="C41" s="610" t="s">
        <v>260</v>
      </c>
      <c r="D41" s="68" t="s">
        <v>244</v>
      </c>
      <c r="E41" s="611">
        <v>2</v>
      </c>
      <c r="F41" s="21" t="s">
        <v>245</v>
      </c>
      <c r="G41" s="352"/>
      <c r="H41" s="350"/>
      <c r="I41" s="351"/>
      <c r="J41" s="350"/>
      <c r="K41" s="350"/>
    </row>
    <row r="42" spans="1:11" s="608" customFormat="1">
      <c r="A42" s="21">
        <v>43</v>
      </c>
      <c r="B42" s="609" t="s">
        <v>261</v>
      </c>
      <c r="C42" s="615" t="s">
        <v>262</v>
      </c>
      <c r="D42" s="68" t="s">
        <v>244</v>
      </c>
      <c r="E42" s="611">
        <v>8</v>
      </c>
      <c r="F42" s="21" t="s">
        <v>245</v>
      </c>
      <c r="G42" s="619"/>
      <c r="H42" s="350"/>
      <c r="I42" s="351"/>
      <c r="J42" s="350"/>
      <c r="K42" s="350"/>
    </row>
    <row r="43" spans="1:11" s="608" customFormat="1">
      <c r="A43" s="21">
        <v>44</v>
      </c>
      <c r="B43" s="237" t="s">
        <v>2003</v>
      </c>
      <c r="C43" s="618" t="s">
        <v>2004</v>
      </c>
      <c r="D43" s="196" t="s">
        <v>244</v>
      </c>
      <c r="E43" s="400">
        <v>1</v>
      </c>
      <c r="F43" s="23" t="s">
        <v>245</v>
      </c>
      <c r="G43" s="352"/>
      <c r="H43" s="350"/>
      <c r="I43" s="351"/>
      <c r="J43" s="350"/>
      <c r="K43" s="350"/>
    </row>
    <row r="44" spans="1:11" s="608" customFormat="1">
      <c r="A44" s="21">
        <v>45</v>
      </c>
      <c r="B44" s="609" t="s">
        <v>265</v>
      </c>
      <c r="C44" s="615" t="s">
        <v>266</v>
      </c>
      <c r="D44" s="68" t="s">
        <v>244</v>
      </c>
      <c r="E44" s="611">
        <v>8</v>
      </c>
      <c r="F44" s="21" t="s">
        <v>245</v>
      </c>
      <c r="G44" s="352"/>
      <c r="H44" s="350"/>
      <c r="I44" s="351"/>
      <c r="J44" s="350"/>
      <c r="K44" s="350"/>
    </row>
    <row r="45" spans="1:11" s="608" customFormat="1">
      <c r="A45" s="21">
        <v>46</v>
      </c>
      <c r="B45" s="609" t="s">
        <v>267</v>
      </c>
      <c r="C45" s="610" t="s">
        <v>268</v>
      </c>
      <c r="D45" s="68" t="s">
        <v>244</v>
      </c>
      <c r="E45" s="611">
        <v>6</v>
      </c>
      <c r="F45" s="21" t="s">
        <v>245</v>
      </c>
      <c r="G45" s="619"/>
      <c r="H45" s="350"/>
      <c r="I45" s="351"/>
      <c r="J45" s="350"/>
      <c r="K45" s="350"/>
    </row>
    <row r="46" spans="1:11" s="608" customFormat="1">
      <c r="A46" s="21">
        <v>47</v>
      </c>
      <c r="B46" s="609" t="s">
        <v>269</v>
      </c>
      <c r="C46" s="610" t="s">
        <v>270</v>
      </c>
      <c r="D46" s="68" t="s">
        <v>244</v>
      </c>
      <c r="E46" s="611">
        <v>2</v>
      </c>
      <c r="F46" s="21" t="s">
        <v>245</v>
      </c>
      <c r="G46" s="619"/>
      <c r="H46" s="350"/>
      <c r="I46" s="351"/>
      <c r="J46" s="350"/>
      <c r="K46" s="350"/>
    </row>
    <row r="47" spans="1:11" s="608" customFormat="1">
      <c r="A47" s="21">
        <v>48</v>
      </c>
      <c r="B47" s="609" t="s">
        <v>271</v>
      </c>
      <c r="C47" s="610" t="s">
        <v>272</v>
      </c>
      <c r="D47" s="68" t="s">
        <v>244</v>
      </c>
      <c r="E47" s="611">
        <v>4</v>
      </c>
      <c r="F47" s="21" t="s">
        <v>245</v>
      </c>
      <c r="G47" s="619"/>
      <c r="H47" s="350"/>
      <c r="I47" s="351"/>
      <c r="J47" s="350"/>
      <c r="K47" s="350"/>
    </row>
    <row r="48" spans="1:11" s="608" customFormat="1">
      <c r="A48" s="21">
        <v>50</v>
      </c>
      <c r="B48" s="237" t="s">
        <v>1830</v>
      </c>
      <c r="C48" s="196" t="s">
        <v>1831</v>
      </c>
      <c r="D48" s="196" t="s">
        <v>244</v>
      </c>
      <c r="E48" s="408">
        <v>2</v>
      </c>
      <c r="F48" s="23" t="s">
        <v>1832</v>
      </c>
      <c r="G48" s="619"/>
      <c r="H48" s="350"/>
      <c r="I48" s="351"/>
      <c r="J48" s="350"/>
      <c r="K48" s="350"/>
    </row>
    <row r="49" spans="1:11" s="608" customFormat="1">
      <c r="A49" s="21">
        <v>51</v>
      </c>
      <c r="B49" s="609" t="s">
        <v>273</v>
      </c>
      <c r="C49" s="610" t="s">
        <v>274</v>
      </c>
      <c r="D49" s="68" t="s">
        <v>244</v>
      </c>
      <c r="E49" s="611">
        <v>2</v>
      </c>
      <c r="F49" s="21" t="s">
        <v>245</v>
      </c>
      <c r="G49" s="619"/>
      <c r="H49" s="350"/>
      <c r="I49" s="351"/>
      <c r="J49" s="350"/>
      <c r="K49" s="350"/>
    </row>
    <row r="50" spans="1:11" s="608" customFormat="1">
      <c r="A50" s="21">
        <v>52</v>
      </c>
      <c r="B50" s="621" t="s">
        <v>275</v>
      </c>
      <c r="C50" s="615" t="s">
        <v>276</v>
      </c>
      <c r="D50" s="68" t="s">
        <v>244</v>
      </c>
      <c r="E50" s="611">
        <v>8</v>
      </c>
      <c r="F50" s="21" t="s">
        <v>245</v>
      </c>
      <c r="G50" s="352"/>
      <c r="H50" s="350"/>
      <c r="I50" s="351"/>
      <c r="J50" s="350"/>
      <c r="K50" s="350"/>
    </row>
    <row r="51" spans="1:11" s="608" customFormat="1">
      <c r="A51" s="21">
        <v>53</v>
      </c>
      <c r="B51" s="184" t="s">
        <v>480</v>
      </c>
      <c r="C51" s="615" t="s">
        <v>481</v>
      </c>
      <c r="D51" s="21" t="s">
        <v>479</v>
      </c>
      <c r="E51" s="408">
        <v>6</v>
      </c>
      <c r="F51" s="23" t="s">
        <v>245</v>
      </c>
      <c r="G51" s="619"/>
      <c r="H51" s="350"/>
      <c r="I51" s="351"/>
      <c r="J51" s="350"/>
      <c r="K51" s="350"/>
    </row>
    <row r="52" spans="1:11" s="608" customFormat="1">
      <c r="A52" s="21">
        <v>54</v>
      </c>
      <c r="B52" s="621" t="s">
        <v>277</v>
      </c>
      <c r="C52" s="615" t="s">
        <v>278</v>
      </c>
      <c r="D52" s="68" t="s">
        <v>244</v>
      </c>
      <c r="E52" s="611">
        <v>8</v>
      </c>
      <c r="F52" s="21" t="s">
        <v>245</v>
      </c>
      <c r="G52" s="619"/>
      <c r="H52" s="350"/>
      <c r="I52" s="351"/>
      <c r="J52" s="350"/>
      <c r="K52" s="350"/>
    </row>
    <row r="53" spans="1:11" s="608" customFormat="1">
      <c r="A53" s="21">
        <v>55</v>
      </c>
      <c r="B53" s="184" t="s">
        <v>1477</v>
      </c>
      <c r="C53" s="70" t="s">
        <v>1484</v>
      </c>
      <c r="D53" s="21" t="s">
        <v>244</v>
      </c>
      <c r="E53" s="408">
        <v>6</v>
      </c>
      <c r="F53" s="23" t="s">
        <v>245</v>
      </c>
      <c r="G53" s="619"/>
      <c r="H53" s="350"/>
      <c r="I53" s="351"/>
      <c r="J53" s="350"/>
      <c r="K53" s="350"/>
    </row>
    <row r="54" spans="1:11" s="608" customFormat="1">
      <c r="A54" s="21">
        <v>57</v>
      </c>
      <c r="B54" s="621" t="s">
        <v>329</v>
      </c>
      <c r="C54" s="615" t="s">
        <v>330</v>
      </c>
      <c r="D54" s="68" t="s">
        <v>244</v>
      </c>
      <c r="E54" s="611">
        <v>6</v>
      </c>
      <c r="F54" s="21" t="s">
        <v>245</v>
      </c>
      <c r="G54" s="619"/>
      <c r="H54" s="350"/>
      <c r="I54" s="351"/>
      <c r="J54" s="350"/>
      <c r="K54" s="350"/>
    </row>
    <row r="55" spans="1:11" s="608" customFormat="1">
      <c r="A55" s="21">
        <v>59</v>
      </c>
      <c r="B55" s="210" t="s">
        <v>1687</v>
      </c>
      <c r="C55" s="211" t="s">
        <v>1688</v>
      </c>
      <c r="D55" s="23" t="s">
        <v>244</v>
      </c>
      <c r="E55" s="408">
        <v>6</v>
      </c>
      <c r="F55" s="62" t="s">
        <v>245</v>
      </c>
      <c r="G55" s="619"/>
      <c r="H55" s="350"/>
      <c r="I55" s="351"/>
      <c r="J55" s="350"/>
      <c r="K55" s="350"/>
    </row>
    <row r="56" spans="1:11" s="608" customFormat="1">
      <c r="A56" s="21">
        <v>60</v>
      </c>
      <c r="B56" s="622" t="s">
        <v>285</v>
      </c>
      <c r="C56" s="623" t="s">
        <v>2271</v>
      </c>
      <c r="D56" s="68" t="s">
        <v>244</v>
      </c>
      <c r="E56" s="624">
        <v>2</v>
      </c>
      <c r="F56" s="62" t="s">
        <v>245</v>
      </c>
      <c r="G56" s="619"/>
      <c r="H56" s="350"/>
      <c r="I56" s="351"/>
      <c r="J56" s="350"/>
      <c r="K56" s="350"/>
    </row>
    <row r="57" spans="1:11" s="608" customFormat="1">
      <c r="A57" s="21">
        <v>61</v>
      </c>
      <c r="B57" s="31" t="s">
        <v>449</v>
      </c>
      <c r="C57" s="21" t="s">
        <v>450</v>
      </c>
      <c r="D57" s="21" t="s">
        <v>244</v>
      </c>
      <c r="E57" s="408">
        <v>4</v>
      </c>
      <c r="F57" s="23" t="s">
        <v>245</v>
      </c>
      <c r="G57" s="619"/>
      <c r="H57" s="350"/>
      <c r="I57" s="351"/>
      <c r="J57" s="350"/>
      <c r="K57" s="350"/>
    </row>
    <row r="58" spans="1:11" s="608" customFormat="1">
      <c r="A58" s="21">
        <v>62</v>
      </c>
      <c r="B58" s="609" t="s">
        <v>286</v>
      </c>
      <c r="C58" s="625" t="s">
        <v>287</v>
      </c>
      <c r="D58" s="68" t="s">
        <v>244</v>
      </c>
      <c r="E58" s="614">
        <v>8</v>
      </c>
      <c r="F58" s="68" t="s">
        <v>245</v>
      </c>
      <c r="G58" s="619"/>
      <c r="H58" s="350"/>
      <c r="I58" s="351"/>
      <c r="J58" s="350"/>
      <c r="K58" s="350"/>
    </row>
    <row r="59" spans="1:11" s="608" customFormat="1">
      <c r="A59" s="21">
        <v>63</v>
      </c>
      <c r="B59" s="237" t="s">
        <v>1964</v>
      </c>
      <c r="C59" s="196" t="s">
        <v>1965</v>
      </c>
      <c r="D59" s="196" t="s">
        <v>244</v>
      </c>
      <c r="E59" s="400">
        <v>1</v>
      </c>
      <c r="F59" s="23" t="s">
        <v>245</v>
      </c>
      <c r="G59" s="620"/>
      <c r="H59" s="350"/>
      <c r="I59" s="351"/>
      <c r="J59" s="350"/>
      <c r="K59" s="350"/>
    </row>
    <row r="60" spans="1:11" s="608" customFormat="1">
      <c r="A60" s="21">
        <v>65</v>
      </c>
      <c r="B60" s="609" t="s">
        <v>289</v>
      </c>
      <c r="C60" s="610" t="s">
        <v>290</v>
      </c>
      <c r="D60" s="68" t="s">
        <v>244</v>
      </c>
      <c r="E60" s="611">
        <v>4</v>
      </c>
      <c r="F60" s="21" t="s">
        <v>245</v>
      </c>
      <c r="G60" s="619"/>
      <c r="H60" s="350"/>
      <c r="I60" s="351"/>
      <c r="J60" s="350"/>
      <c r="K60" s="350"/>
    </row>
    <row r="61" spans="1:11" s="608" customFormat="1">
      <c r="A61" s="21">
        <v>66</v>
      </c>
      <c r="B61" s="609" t="s">
        <v>293</v>
      </c>
      <c r="C61" s="615" t="s">
        <v>294</v>
      </c>
      <c r="D61" s="68" t="s">
        <v>244</v>
      </c>
      <c r="E61" s="611">
        <v>4</v>
      </c>
      <c r="F61" s="21" t="s">
        <v>245</v>
      </c>
      <c r="G61" s="619"/>
      <c r="H61" s="350"/>
      <c r="I61" s="351"/>
      <c r="J61" s="350"/>
      <c r="K61" s="350"/>
    </row>
    <row r="62" spans="1:11" s="608" customFormat="1">
      <c r="A62" s="21">
        <v>67</v>
      </c>
      <c r="B62" s="609" t="s">
        <v>288</v>
      </c>
      <c r="C62" s="613" t="s">
        <v>1460</v>
      </c>
      <c r="D62" s="68" t="s">
        <v>244</v>
      </c>
      <c r="E62" s="614">
        <v>2</v>
      </c>
      <c r="F62" s="68" t="s">
        <v>624</v>
      </c>
      <c r="G62" s="619"/>
      <c r="H62" s="350"/>
      <c r="I62" s="351"/>
      <c r="J62" s="350"/>
      <c r="K62" s="350"/>
    </row>
    <row r="63" spans="1:11" s="608" customFormat="1">
      <c r="A63" s="21">
        <v>68</v>
      </c>
      <c r="B63" s="237" t="s">
        <v>1994</v>
      </c>
      <c r="C63" s="196" t="s">
        <v>1995</v>
      </c>
      <c r="D63" s="196" t="s">
        <v>244</v>
      </c>
      <c r="E63" s="400">
        <v>2</v>
      </c>
      <c r="F63" s="23" t="s">
        <v>245</v>
      </c>
      <c r="G63" s="619"/>
      <c r="H63" s="350"/>
      <c r="I63" s="351"/>
      <c r="J63" s="350"/>
      <c r="K63" s="350"/>
    </row>
    <row r="64" spans="1:11" s="608" customFormat="1" ht="24">
      <c r="A64" s="21">
        <v>69</v>
      </c>
      <c r="B64" s="237" t="s">
        <v>2002</v>
      </c>
      <c r="C64" s="196" t="s">
        <v>2272</v>
      </c>
      <c r="D64" s="196" t="s">
        <v>244</v>
      </c>
      <c r="E64" s="400">
        <v>1</v>
      </c>
      <c r="F64" s="23" t="s">
        <v>245</v>
      </c>
      <c r="G64" s="352"/>
      <c r="H64" s="350"/>
      <c r="I64" s="351"/>
      <c r="J64" s="350"/>
      <c r="K64" s="350"/>
    </row>
    <row r="65" spans="1:11" s="608" customFormat="1">
      <c r="A65" s="21">
        <v>70</v>
      </c>
      <c r="B65" s="184" t="s">
        <v>1475</v>
      </c>
      <c r="C65" s="70" t="s">
        <v>1482</v>
      </c>
      <c r="D65" s="21" t="s">
        <v>244</v>
      </c>
      <c r="E65" s="408">
        <v>2</v>
      </c>
      <c r="F65" s="23" t="s">
        <v>245</v>
      </c>
      <c r="G65" s="352"/>
      <c r="H65" s="350"/>
      <c r="I65" s="351"/>
      <c r="J65" s="350"/>
      <c r="K65" s="350"/>
    </row>
    <row r="66" spans="1:11" s="608" customFormat="1" ht="24">
      <c r="A66" s="21">
        <v>73</v>
      </c>
      <c r="B66" s="184" t="s">
        <v>1478</v>
      </c>
      <c r="C66" s="70" t="s">
        <v>1485</v>
      </c>
      <c r="D66" s="21" t="s">
        <v>244</v>
      </c>
      <c r="E66" s="408">
        <v>2</v>
      </c>
      <c r="F66" s="23" t="s">
        <v>245</v>
      </c>
      <c r="G66" s="619"/>
      <c r="H66" s="350"/>
      <c r="I66" s="351"/>
      <c r="J66" s="350"/>
      <c r="K66" s="350"/>
    </row>
    <row r="67" spans="1:11" s="608" customFormat="1">
      <c r="A67" s="21">
        <v>74</v>
      </c>
      <c r="B67" s="31" t="s">
        <v>477</v>
      </c>
      <c r="C67" s="21" t="s">
        <v>478</v>
      </c>
      <c r="D67" s="21" t="s">
        <v>244</v>
      </c>
      <c r="E67" s="408">
        <v>2</v>
      </c>
      <c r="F67" s="23" t="s">
        <v>245</v>
      </c>
      <c r="G67" s="619"/>
      <c r="H67" s="350"/>
      <c r="I67" s="351"/>
      <c r="J67" s="350"/>
      <c r="K67" s="350"/>
    </row>
    <row r="68" spans="1:11" s="608" customFormat="1" ht="36">
      <c r="A68" s="21">
        <v>75</v>
      </c>
      <c r="B68" s="31" t="s">
        <v>469</v>
      </c>
      <c r="C68" s="21" t="s">
        <v>470</v>
      </c>
      <c r="D68" s="21" t="s">
        <v>244</v>
      </c>
      <c r="E68" s="611">
        <v>4</v>
      </c>
      <c r="F68" s="23" t="s">
        <v>245</v>
      </c>
      <c r="G68" s="619"/>
      <c r="H68" s="350"/>
      <c r="I68" s="351"/>
      <c r="J68" s="350"/>
      <c r="K68" s="350"/>
    </row>
    <row r="69" spans="1:11" s="608" customFormat="1" ht="24">
      <c r="A69" s="21">
        <v>76</v>
      </c>
      <c r="B69" s="626" t="s">
        <v>1768</v>
      </c>
      <c r="C69" s="627" t="s">
        <v>1769</v>
      </c>
      <c r="D69" s="196" t="s">
        <v>244</v>
      </c>
      <c r="E69" s="624">
        <v>2</v>
      </c>
      <c r="F69" s="62" t="s">
        <v>245</v>
      </c>
      <c r="G69" s="619"/>
      <c r="H69" s="350"/>
      <c r="I69" s="351"/>
      <c r="J69" s="350"/>
      <c r="K69" s="350"/>
    </row>
    <row r="70" spans="1:11" s="608" customFormat="1">
      <c r="A70" s="21">
        <v>77</v>
      </c>
      <c r="B70" s="609" t="s">
        <v>295</v>
      </c>
      <c r="C70" s="610" t="s">
        <v>296</v>
      </c>
      <c r="D70" s="68" t="s">
        <v>244</v>
      </c>
      <c r="E70" s="611">
        <v>6</v>
      </c>
      <c r="F70" s="21" t="s">
        <v>245</v>
      </c>
      <c r="G70" s="619"/>
      <c r="H70" s="350"/>
      <c r="I70" s="351"/>
      <c r="J70" s="350"/>
      <c r="K70" s="350"/>
    </row>
    <row r="71" spans="1:11" s="608" customFormat="1">
      <c r="A71" s="21">
        <v>79</v>
      </c>
      <c r="B71" s="237" t="s">
        <v>1979</v>
      </c>
      <c r="C71" s="196" t="s">
        <v>1980</v>
      </c>
      <c r="D71" s="196" t="s">
        <v>244</v>
      </c>
      <c r="E71" s="400">
        <v>1</v>
      </c>
      <c r="F71" s="23" t="s">
        <v>245</v>
      </c>
      <c r="G71" s="619"/>
      <c r="H71" s="350"/>
      <c r="I71" s="351"/>
      <c r="J71" s="350"/>
      <c r="K71" s="350"/>
    </row>
    <row r="72" spans="1:11" s="608" customFormat="1">
      <c r="A72" s="21">
        <v>80</v>
      </c>
      <c r="B72" s="184" t="s">
        <v>467</v>
      </c>
      <c r="C72" s="21" t="s">
        <v>468</v>
      </c>
      <c r="D72" s="21" t="s">
        <v>244</v>
      </c>
      <c r="E72" s="611">
        <v>4</v>
      </c>
      <c r="F72" s="23" t="s">
        <v>245</v>
      </c>
      <c r="G72" s="619"/>
      <c r="H72" s="350"/>
      <c r="I72" s="351"/>
      <c r="J72" s="350"/>
      <c r="K72" s="350"/>
    </row>
    <row r="73" spans="1:11" s="608" customFormat="1">
      <c r="A73" s="21">
        <v>81</v>
      </c>
      <c r="B73" s="184" t="s">
        <v>1473</v>
      </c>
      <c r="C73" s="70" t="s">
        <v>1480</v>
      </c>
      <c r="D73" s="21" t="s">
        <v>244</v>
      </c>
      <c r="E73" s="408">
        <v>6</v>
      </c>
      <c r="F73" s="23" t="s">
        <v>245</v>
      </c>
      <c r="G73" s="619"/>
      <c r="H73" s="350"/>
      <c r="I73" s="351"/>
      <c r="J73" s="350"/>
      <c r="K73" s="350"/>
    </row>
    <row r="74" spans="1:11" s="608" customFormat="1">
      <c r="A74" s="21">
        <v>82</v>
      </c>
      <c r="B74" s="237" t="s">
        <v>1962</v>
      </c>
      <c r="C74" s="196" t="s">
        <v>1963</v>
      </c>
      <c r="D74" s="196" t="s">
        <v>244</v>
      </c>
      <c r="E74" s="400">
        <v>1</v>
      </c>
      <c r="F74" s="23" t="s">
        <v>245</v>
      </c>
      <c r="G74" s="619"/>
      <c r="H74" s="350"/>
      <c r="I74" s="351"/>
      <c r="J74" s="350"/>
      <c r="K74" s="350"/>
    </row>
    <row r="75" spans="1:11" s="608" customFormat="1">
      <c r="A75" s="21">
        <v>83</v>
      </c>
      <c r="B75" s="239" t="s">
        <v>1756</v>
      </c>
      <c r="C75" s="58" t="s">
        <v>1757</v>
      </c>
      <c r="D75" s="58" t="s">
        <v>244</v>
      </c>
      <c r="E75" s="400">
        <v>6</v>
      </c>
      <c r="F75" s="62" t="s">
        <v>245</v>
      </c>
      <c r="G75" s="619"/>
      <c r="H75" s="350"/>
      <c r="I75" s="351"/>
      <c r="J75" s="350"/>
      <c r="K75" s="350"/>
    </row>
    <row r="76" spans="1:11" s="608" customFormat="1" ht="24">
      <c r="A76" s="21">
        <v>84</v>
      </c>
      <c r="B76" s="237" t="s">
        <v>1997</v>
      </c>
      <c r="C76" s="196" t="s">
        <v>1998</v>
      </c>
      <c r="D76" s="196" t="s">
        <v>244</v>
      </c>
      <c r="E76" s="400">
        <v>1</v>
      </c>
      <c r="F76" s="23" t="s">
        <v>245</v>
      </c>
      <c r="G76" s="23"/>
      <c r="H76" s="350"/>
      <c r="I76" s="351"/>
      <c r="J76" s="350"/>
      <c r="K76" s="350"/>
    </row>
    <row r="77" spans="1:11" s="608" customFormat="1">
      <c r="A77" s="21">
        <v>85</v>
      </c>
      <c r="B77" s="184" t="s">
        <v>1474</v>
      </c>
      <c r="C77" s="70" t="s">
        <v>1481</v>
      </c>
      <c r="D77" s="21" t="s">
        <v>244</v>
      </c>
      <c r="E77" s="408">
        <v>2</v>
      </c>
      <c r="F77" s="23" t="s">
        <v>245</v>
      </c>
      <c r="G77" s="23"/>
      <c r="H77" s="350"/>
      <c r="I77" s="351"/>
      <c r="J77" s="350"/>
      <c r="K77" s="350"/>
    </row>
    <row r="78" spans="1:11" s="608" customFormat="1">
      <c r="A78" s="21">
        <v>86</v>
      </c>
      <c r="B78" s="31" t="s">
        <v>438</v>
      </c>
      <c r="C78" s="21" t="s">
        <v>439</v>
      </c>
      <c r="D78" s="21" t="s">
        <v>244</v>
      </c>
      <c r="E78" s="408">
        <v>2</v>
      </c>
      <c r="F78" s="23" t="s">
        <v>440</v>
      </c>
      <c r="G78" s="23"/>
      <c r="H78" s="350"/>
      <c r="I78" s="351"/>
      <c r="J78" s="350"/>
      <c r="K78" s="350"/>
    </row>
    <row r="79" spans="1:11" s="608" customFormat="1">
      <c r="A79" s="21">
        <v>87</v>
      </c>
      <c r="B79" s="237" t="s">
        <v>2000</v>
      </c>
      <c r="C79" s="196" t="s">
        <v>2001</v>
      </c>
      <c r="D79" s="196" t="s">
        <v>244</v>
      </c>
      <c r="E79" s="400">
        <v>1</v>
      </c>
      <c r="F79" s="23" t="s">
        <v>245</v>
      </c>
      <c r="G79" s="348"/>
      <c r="H79" s="350"/>
      <c r="I79" s="351"/>
      <c r="J79" s="350"/>
      <c r="K79" s="350"/>
    </row>
    <row r="80" spans="1:11" s="608" customFormat="1">
      <c r="A80" s="21">
        <v>88</v>
      </c>
      <c r="B80" s="609" t="s">
        <v>298</v>
      </c>
      <c r="C80" s="610" t="s">
        <v>299</v>
      </c>
      <c r="D80" s="68" t="s">
        <v>244</v>
      </c>
      <c r="E80" s="611">
        <v>2</v>
      </c>
      <c r="F80" s="21" t="s">
        <v>245</v>
      </c>
      <c r="G80" s="23"/>
      <c r="H80" s="350"/>
      <c r="I80" s="351"/>
      <c r="J80" s="350"/>
      <c r="K80" s="350"/>
    </row>
    <row r="81" spans="1:11" s="608" customFormat="1">
      <c r="A81" s="21">
        <v>89</v>
      </c>
      <c r="B81" s="609" t="s">
        <v>300</v>
      </c>
      <c r="C81" s="610" t="s">
        <v>301</v>
      </c>
      <c r="D81" s="68" t="s">
        <v>244</v>
      </c>
      <c r="E81" s="611">
        <v>4</v>
      </c>
      <c r="F81" s="21" t="s">
        <v>245</v>
      </c>
      <c r="G81" s="23"/>
      <c r="H81" s="350"/>
      <c r="I81" s="351"/>
      <c r="J81" s="350"/>
      <c r="K81" s="350"/>
    </row>
    <row r="82" spans="1:11" s="608" customFormat="1">
      <c r="A82" s="21">
        <v>90</v>
      </c>
      <c r="B82" s="609" t="s">
        <v>302</v>
      </c>
      <c r="C82" s="610" t="s">
        <v>303</v>
      </c>
      <c r="D82" s="68" t="s">
        <v>244</v>
      </c>
      <c r="E82" s="611">
        <v>2</v>
      </c>
      <c r="F82" s="21" t="s">
        <v>245</v>
      </c>
      <c r="G82" s="23"/>
      <c r="H82" s="350"/>
      <c r="I82" s="351"/>
      <c r="J82" s="350"/>
      <c r="K82" s="350"/>
    </row>
    <row r="83" spans="1:11" s="608" customFormat="1">
      <c r="A83" s="21">
        <v>91</v>
      </c>
      <c r="B83" s="609" t="s">
        <v>302</v>
      </c>
      <c r="C83" s="610" t="s">
        <v>304</v>
      </c>
      <c r="D83" s="68" t="s">
        <v>244</v>
      </c>
      <c r="E83" s="611">
        <v>2</v>
      </c>
      <c r="F83" s="21" t="s">
        <v>245</v>
      </c>
      <c r="G83" s="348"/>
      <c r="H83" s="350"/>
      <c r="I83" s="351"/>
      <c r="J83" s="350"/>
      <c r="K83" s="350"/>
    </row>
    <row r="84" spans="1:11" s="608" customFormat="1">
      <c r="A84" s="21">
        <v>92</v>
      </c>
      <c r="B84" s="184" t="s">
        <v>1544</v>
      </c>
      <c r="C84" s="70" t="s">
        <v>1545</v>
      </c>
      <c r="D84" s="21" t="s">
        <v>244</v>
      </c>
      <c r="E84" s="408">
        <v>4</v>
      </c>
      <c r="F84" s="23" t="s">
        <v>245</v>
      </c>
      <c r="G84" s="23"/>
      <c r="H84" s="350"/>
      <c r="I84" s="351"/>
      <c r="J84" s="350"/>
      <c r="K84" s="350"/>
    </row>
    <row r="85" spans="1:11" s="608" customFormat="1" ht="24">
      <c r="A85" s="21">
        <v>93</v>
      </c>
      <c r="B85" s="31" t="s">
        <v>431</v>
      </c>
      <c r="C85" s="21" t="s">
        <v>432</v>
      </c>
      <c r="D85" s="21" t="s">
        <v>244</v>
      </c>
      <c r="E85" s="408">
        <v>2</v>
      </c>
      <c r="F85" s="23" t="s">
        <v>245</v>
      </c>
      <c r="G85" s="23"/>
      <c r="H85" s="350"/>
      <c r="I85" s="351"/>
      <c r="J85" s="350"/>
      <c r="K85" s="350"/>
    </row>
    <row r="86" spans="1:11" s="608" customFormat="1" ht="24">
      <c r="A86" s="21">
        <v>94</v>
      </c>
      <c r="B86" s="184" t="s">
        <v>427</v>
      </c>
      <c r="C86" s="615" t="s">
        <v>428</v>
      </c>
      <c r="D86" s="21" t="s">
        <v>244</v>
      </c>
      <c r="E86" s="611">
        <v>4</v>
      </c>
      <c r="F86" s="23" t="s">
        <v>245</v>
      </c>
      <c r="G86" s="23"/>
      <c r="H86" s="350"/>
      <c r="I86" s="351"/>
      <c r="J86" s="350"/>
      <c r="K86" s="350"/>
    </row>
    <row r="87" spans="1:11" s="608" customFormat="1">
      <c r="A87" s="21">
        <v>95</v>
      </c>
      <c r="B87" s="609" t="s">
        <v>305</v>
      </c>
      <c r="C87" s="610" t="s">
        <v>306</v>
      </c>
      <c r="D87" s="68" t="s">
        <v>244</v>
      </c>
      <c r="E87" s="611">
        <v>4</v>
      </c>
      <c r="F87" s="21" t="s">
        <v>245</v>
      </c>
      <c r="G87" s="348"/>
      <c r="H87" s="350"/>
      <c r="I87" s="351"/>
      <c r="J87" s="350"/>
      <c r="K87" s="350"/>
    </row>
    <row r="88" spans="1:11" s="608" customFormat="1">
      <c r="A88" s="21">
        <v>96</v>
      </c>
      <c r="B88" s="609" t="s">
        <v>307</v>
      </c>
      <c r="C88" s="610" t="s">
        <v>308</v>
      </c>
      <c r="D88" s="68" t="s">
        <v>244</v>
      </c>
      <c r="E88" s="611">
        <v>4</v>
      </c>
      <c r="F88" s="21" t="s">
        <v>245</v>
      </c>
      <c r="G88" s="23"/>
      <c r="H88" s="350"/>
      <c r="I88" s="351"/>
      <c r="J88" s="350"/>
      <c r="K88" s="350"/>
    </row>
    <row r="89" spans="1:11" s="608" customFormat="1">
      <c r="A89" s="21">
        <v>97</v>
      </c>
      <c r="B89" s="609" t="s">
        <v>309</v>
      </c>
      <c r="C89" s="610" t="s">
        <v>310</v>
      </c>
      <c r="D89" s="68" t="s">
        <v>244</v>
      </c>
      <c r="E89" s="611">
        <v>2</v>
      </c>
      <c r="F89" s="21" t="s">
        <v>245</v>
      </c>
      <c r="G89" s="23"/>
      <c r="H89" s="350"/>
      <c r="I89" s="351"/>
      <c r="J89" s="350"/>
      <c r="K89" s="350"/>
    </row>
    <row r="90" spans="1:11" s="608" customFormat="1" ht="24">
      <c r="A90" s="21">
        <v>98</v>
      </c>
      <c r="B90" s="208" t="s">
        <v>1650</v>
      </c>
      <c r="C90" s="23" t="s">
        <v>1651</v>
      </c>
      <c r="D90" s="189" t="s">
        <v>1568</v>
      </c>
      <c r="E90" s="400">
        <v>2</v>
      </c>
      <c r="F90" s="196" t="s">
        <v>1067</v>
      </c>
      <c r="G90" s="23"/>
      <c r="H90" s="350"/>
      <c r="I90" s="351"/>
      <c r="J90" s="350"/>
      <c r="K90" s="350"/>
    </row>
    <row r="91" spans="1:11" s="608" customFormat="1">
      <c r="A91" s="21">
        <v>99</v>
      </c>
      <c r="B91" s="184" t="s">
        <v>1476</v>
      </c>
      <c r="C91" s="70" t="s">
        <v>1483</v>
      </c>
      <c r="D91" s="21" t="s">
        <v>244</v>
      </c>
      <c r="E91" s="408">
        <v>4</v>
      </c>
      <c r="F91" s="23" t="s">
        <v>245</v>
      </c>
      <c r="G91" s="23"/>
      <c r="H91" s="350"/>
      <c r="I91" s="351"/>
      <c r="J91" s="350"/>
      <c r="K91" s="350"/>
    </row>
    <row r="92" spans="1:11" s="608" customFormat="1">
      <c r="A92" s="21">
        <v>100</v>
      </c>
      <c r="B92" s="31" t="s">
        <v>416</v>
      </c>
      <c r="C92" s="21" t="s">
        <v>417</v>
      </c>
      <c r="D92" s="21" t="s">
        <v>244</v>
      </c>
      <c r="E92" s="408">
        <v>2</v>
      </c>
      <c r="F92" s="23" t="s">
        <v>418</v>
      </c>
      <c r="G92" s="348"/>
      <c r="H92" s="350"/>
      <c r="I92" s="351"/>
      <c r="J92" s="350"/>
      <c r="K92" s="350"/>
    </row>
    <row r="93" spans="1:11" s="608" customFormat="1">
      <c r="A93" s="21">
        <v>101</v>
      </c>
      <c r="B93" s="609" t="s">
        <v>311</v>
      </c>
      <c r="C93" s="610" t="s">
        <v>312</v>
      </c>
      <c r="D93" s="68" t="s">
        <v>244</v>
      </c>
      <c r="E93" s="611">
        <v>6</v>
      </c>
      <c r="F93" s="21" t="s">
        <v>245</v>
      </c>
      <c r="G93" s="349"/>
      <c r="H93" s="350"/>
      <c r="I93" s="351"/>
      <c r="J93" s="350"/>
      <c r="K93" s="350"/>
    </row>
    <row r="94" spans="1:11" s="608" customFormat="1">
      <c r="A94" s="21">
        <v>102</v>
      </c>
      <c r="B94" s="609" t="s">
        <v>313</v>
      </c>
      <c r="C94" s="610" t="s">
        <v>314</v>
      </c>
      <c r="D94" s="68" t="s">
        <v>244</v>
      </c>
      <c r="E94" s="611">
        <v>2</v>
      </c>
      <c r="F94" s="21" t="s">
        <v>245</v>
      </c>
      <c r="G94" s="349"/>
      <c r="H94" s="350"/>
      <c r="I94" s="351"/>
      <c r="J94" s="350"/>
      <c r="K94" s="350"/>
    </row>
    <row r="95" spans="1:11" s="608" customFormat="1">
      <c r="A95" s="21">
        <v>104</v>
      </c>
      <c r="B95" s="31" t="s">
        <v>453</v>
      </c>
      <c r="C95" s="21" t="s">
        <v>454</v>
      </c>
      <c r="D95" s="21" t="s">
        <v>244</v>
      </c>
      <c r="E95" s="408">
        <v>2</v>
      </c>
      <c r="F95" s="23" t="s">
        <v>245</v>
      </c>
      <c r="G95" s="349"/>
      <c r="H95" s="350"/>
      <c r="I95" s="351"/>
      <c r="J95" s="350"/>
      <c r="K95" s="350"/>
    </row>
    <row r="96" spans="1:11" s="608" customFormat="1">
      <c r="A96" s="21">
        <v>105</v>
      </c>
      <c r="B96" s="31" t="s">
        <v>492</v>
      </c>
      <c r="C96" s="21" t="s">
        <v>493</v>
      </c>
      <c r="D96" s="21" t="s">
        <v>244</v>
      </c>
      <c r="E96" s="408">
        <v>4</v>
      </c>
      <c r="F96" s="23" t="s">
        <v>245</v>
      </c>
      <c r="G96" s="349"/>
      <c r="H96" s="350"/>
      <c r="I96" s="351"/>
      <c r="J96" s="350"/>
      <c r="K96" s="350"/>
    </row>
    <row r="97" spans="1:11" s="608" customFormat="1">
      <c r="A97" s="21">
        <v>106</v>
      </c>
      <c r="B97" s="609" t="s">
        <v>315</v>
      </c>
      <c r="C97" s="610" t="s">
        <v>316</v>
      </c>
      <c r="D97" s="68" t="s">
        <v>244</v>
      </c>
      <c r="E97" s="611">
        <v>6</v>
      </c>
      <c r="F97" s="21" t="s">
        <v>245</v>
      </c>
      <c r="G97" s="353"/>
      <c r="H97" s="350"/>
      <c r="I97" s="351"/>
      <c r="J97" s="350"/>
      <c r="K97" s="350"/>
    </row>
    <row r="98" spans="1:11" s="608" customFormat="1">
      <c r="A98" s="21">
        <v>107</v>
      </c>
      <c r="B98" s="609" t="s">
        <v>317</v>
      </c>
      <c r="C98" s="610" t="s">
        <v>318</v>
      </c>
      <c r="D98" s="68" t="s">
        <v>244</v>
      </c>
      <c r="E98" s="611">
        <v>8</v>
      </c>
      <c r="F98" s="21" t="s">
        <v>245</v>
      </c>
      <c r="G98" s="349"/>
      <c r="H98" s="350"/>
      <c r="I98" s="351"/>
      <c r="J98" s="350"/>
      <c r="K98" s="350"/>
    </row>
    <row r="99" spans="1:11" s="608" customFormat="1">
      <c r="A99" s="21">
        <v>108</v>
      </c>
      <c r="B99" s="184" t="s">
        <v>1647</v>
      </c>
      <c r="C99" s="70" t="s">
        <v>1648</v>
      </c>
      <c r="D99" s="189" t="s">
        <v>1568</v>
      </c>
      <c r="E99" s="408">
        <v>2</v>
      </c>
      <c r="F99" s="23" t="s">
        <v>1649</v>
      </c>
      <c r="G99" s="349"/>
      <c r="H99" s="350"/>
      <c r="I99" s="351"/>
      <c r="J99" s="350"/>
      <c r="K99" s="350"/>
    </row>
    <row r="100" spans="1:11" s="608" customFormat="1">
      <c r="A100" s="21">
        <v>109</v>
      </c>
      <c r="B100" s="239" t="s">
        <v>1753</v>
      </c>
      <c r="C100" s="58" t="s">
        <v>1754</v>
      </c>
      <c r="D100" s="58" t="s">
        <v>244</v>
      </c>
      <c r="E100" s="400">
        <v>2</v>
      </c>
      <c r="F100" s="62" t="s">
        <v>245</v>
      </c>
      <c r="G100" s="349"/>
      <c r="H100" s="350"/>
      <c r="I100" s="351"/>
      <c r="J100" s="350"/>
      <c r="K100" s="350"/>
    </row>
    <row r="101" spans="1:11" s="608" customFormat="1">
      <c r="A101" s="21">
        <v>110</v>
      </c>
      <c r="B101" s="31" t="s">
        <v>413</v>
      </c>
      <c r="C101" s="21" t="s">
        <v>494</v>
      </c>
      <c r="D101" s="21" t="s">
        <v>244</v>
      </c>
      <c r="E101" s="408">
        <v>8</v>
      </c>
      <c r="F101" s="23" t="s">
        <v>495</v>
      </c>
      <c r="G101" s="349"/>
      <c r="H101" s="350"/>
      <c r="I101" s="351"/>
      <c r="J101" s="350"/>
      <c r="K101" s="350"/>
    </row>
    <row r="102" spans="1:11" s="608" customFormat="1">
      <c r="A102" s="21">
        <v>111</v>
      </c>
      <c r="B102" s="237" t="s">
        <v>1833</v>
      </c>
      <c r="C102" s="196" t="s">
        <v>1834</v>
      </c>
      <c r="D102" s="196" t="s">
        <v>244</v>
      </c>
      <c r="E102" s="408">
        <v>4</v>
      </c>
      <c r="F102" s="23" t="s">
        <v>245</v>
      </c>
      <c r="G102" s="349"/>
      <c r="H102" s="350"/>
      <c r="I102" s="351"/>
      <c r="J102" s="350"/>
      <c r="K102" s="350"/>
    </row>
    <row r="103" spans="1:11" s="608" customFormat="1">
      <c r="A103" s="21">
        <v>112</v>
      </c>
      <c r="B103" s="184" t="s">
        <v>466</v>
      </c>
      <c r="C103" s="21" t="s">
        <v>496</v>
      </c>
      <c r="D103" s="21" t="s">
        <v>244</v>
      </c>
      <c r="E103" s="611">
        <v>6</v>
      </c>
      <c r="F103" s="23" t="s">
        <v>245</v>
      </c>
      <c r="G103" s="349"/>
      <c r="H103" s="350"/>
      <c r="I103" s="351"/>
      <c r="J103" s="350"/>
      <c r="K103" s="350"/>
    </row>
    <row r="104" spans="1:11" s="608" customFormat="1">
      <c r="A104" s="21">
        <v>113</v>
      </c>
      <c r="B104" s="609" t="s">
        <v>319</v>
      </c>
      <c r="C104" s="610" t="s">
        <v>320</v>
      </c>
      <c r="D104" s="68" t="s">
        <v>244</v>
      </c>
      <c r="E104" s="611">
        <v>4</v>
      </c>
      <c r="F104" s="21" t="s">
        <v>245</v>
      </c>
      <c r="G104" s="349"/>
      <c r="H104" s="350"/>
      <c r="I104" s="351"/>
      <c r="J104" s="350"/>
      <c r="K104" s="350"/>
    </row>
    <row r="105" spans="1:11" s="608" customFormat="1">
      <c r="A105" s="21">
        <v>114</v>
      </c>
      <c r="B105" s="237" t="s">
        <v>1985</v>
      </c>
      <c r="C105" s="196" t="s">
        <v>1986</v>
      </c>
      <c r="D105" s="196" t="s">
        <v>244</v>
      </c>
      <c r="E105" s="400">
        <v>3</v>
      </c>
      <c r="F105" s="23" t="s">
        <v>245</v>
      </c>
      <c r="G105" s="349"/>
      <c r="H105" s="350"/>
      <c r="I105" s="351"/>
      <c r="J105" s="350"/>
      <c r="K105" s="350"/>
    </row>
    <row r="106" spans="1:11" s="608" customFormat="1">
      <c r="A106" s="21">
        <v>115</v>
      </c>
      <c r="B106" s="609" t="s">
        <v>321</v>
      </c>
      <c r="C106" s="610" t="s">
        <v>322</v>
      </c>
      <c r="D106" s="68" t="s">
        <v>244</v>
      </c>
      <c r="E106" s="611">
        <v>4</v>
      </c>
      <c r="F106" s="21" t="s">
        <v>245</v>
      </c>
      <c r="G106" s="349"/>
      <c r="H106" s="350"/>
      <c r="I106" s="351"/>
      <c r="J106" s="350"/>
      <c r="K106" s="350"/>
    </row>
    <row r="107" spans="1:11" s="608" customFormat="1">
      <c r="A107" s="21">
        <v>116</v>
      </c>
      <c r="B107" s="237" t="s">
        <v>1981</v>
      </c>
      <c r="C107" s="196" t="s">
        <v>1982</v>
      </c>
      <c r="D107" s="196" t="s">
        <v>244</v>
      </c>
      <c r="E107" s="400">
        <v>1</v>
      </c>
      <c r="F107" s="23" t="s">
        <v>245</v>
      </c>
      <c r="G107" s="353"/>
      <c r="H107" s="350"/>
      <c r="I107" s="351"/>
      <c r="J107" s="350"/>
      <c r="K107" s="350"/>
    </row>
    <row r="108" spans="1:11" s="608" customFormat="1">
      <c r="A108" s="21">
        <v>117</v>
      </c>
      <c r="B108" s="609" t="s">
        <v>323</v>
      </c>
      <c r="C108" s="610" t="s">
        <v>324</v>
      </c>
      <c r="D108" s="68" t="s">
        <v>244</v>
      </c>
      <c r="E108" s="611">
        <v>8</v>
      </c>
      <c r="F108" s="21" t="s">
        <v>245</v>
      </c>
      <c r="G108" s="196"/>
      <c r="H108" s="350"/>
      <c r="I108" s="351"/>
      <c r="J108" s="350"/>
      <c r="K108" s="350"/>
    </row>
    <row r="109" spans="1:11" s="608" customFormat="1">
      <c r="A109" s="21">
        <v>118</v>
      </c>
      <c r="B109" s="609" t="s">
        <v>325</v>
      </c>
      <c r="C109" s="610" t="s">
        <v>326</v>
      </c>
      <c r="D109" s="68" t="s">
        <v>244</v>
      </c>
      <c r="E109" s="611">
        <v>4</v>
      </c>
      <c r="F109" s="21" t="s">
        <v>245</v>
      </c>
      <c r="G109" s="353"/>
      <c r="H109" s="350"/>
      <c r="I109" s="351"/>
      <c r="J109" s="350"/>
      <c r="K109" s="350"/>
    </row>
    <row r="110" spans="1:11" s="608" customFormat="1">
      <c r="A110" s="21">
        <v>119</v>
      </c>
      <c r="B110" s="609" t="s">
        <v>327</v>
      </c>
      <c r="C110" s="610" t="s">
        <v>328</v>
      </c>
      <c r="D110" s="68" t="s">
        <v>244</v>
      </c>
      <c r="E110" s="611">
        <v>6</v>
      </c>
      <c r="F110" s="21" t="s">
        <v>245</v>
      </c>
      <c r="G110" s="353"/>
      <c r="H110" s="350"/>
      <c r="I110" s="351"/>
      <c r="J110" s="350"/>
      <c r="K110" s="350"/>
    </row>
    <row r="111" spans="1:11" s="608" customFormat="1">
      <c r="A111" s="21">
        <v>120</v>
      </c>
      <c r="B111" s="626" t="s">
        <v>329</v>
      </c>
      <c r="C111" s="627" t="s">
        <v>2273</v>
      </c>
      <c r="D111" s="196" t="s">
        <v>244</v>
      </c>
      <c r="E111" s="624">
        <v>4</v>
      </c>
      <c r="F111" s="62" t="s">
        <v>245</v>
      </c>
      <c r="G111" s="353"/>
      <c r="H111" s="350"/>
      <c r="I111" s="351"/>
      <c r="J111" s="350"/>
      <c r="K111" s="350"/>
    </row>
    <row r="112" spans="1:11" s="608" customFormat="1">
      <c r="A112" s="21">
        <v>121</v>
      </c>
      <c r="B112" s="609" t="s">
        <v>331</v>
      </c>
      <c r="C112" s="610" t="s">
        <v>332</v>
      </c>
      <c r="D112" s="68" t="s">
        <v>244</v>
      </c>
      <c r="E112" s="611">
        <v>4</v>
      </c>
      <c r="F112" s="21" t="s">
        <v>245</v>
      </c>
      <c r="G112" s="353"/>
      <c r="H112" s="350"/>
      <c r="I112" s="351"/>
      <c r="J112" s="350"/>
      <c r="K112" s="350"/>
    </row>
    <row r="113" spans="1:11" s="608" customFormat="1">
      <c r="A113" s="21">
        <v>122</v>
      </c>
      <c r="B113" s="184" t="s">
        <v>464</v>
      </c>
      <c r="C113" s="21" t="s">
        <v>465</v>
      </c>
      <c r="D113" s="21" t="s">
        <v>244</v>
      </c>
      <c r="E113" s="611">
        <v>4</v>
      </c>
      <c r="F113" s="23" t="s">
        <v>245</v>
      </c>
      <c r="G113" s="353"/>
      <c r="H113" s="350"/>
      <c r="I113" s="351"/>
      <c r="J113" s="350"/>
      <c r="K113" s="350"/>
    </row>
    <row r="114" spans="1:11" s="608" customFormat="1">
      <c r="A114" s="21">
        <v>123</v>
      </c>
      <c r="B114" s="609" t="s">
        <v>333</v>
      </c>
      <c r="C114" s="610" t="s">
        <v>334</v>
      </c>
      <c r="D114" s="68" t="s">
        <v>244</v>
      </c>
      <c r="E114" s="611">
        <v>2</v>
      </c>
      <c r="F114" s="21" t="s">
        <v>245</v>
      </c>
      <c r="G114" s="353"/>
      <c r="H114" s="350"/>
      <c r="I114" s="351"/>
      <c r="J114" s="350"/>
      <c r="K114" s="350"/>
    </row>
    <row r="115" spans="1:11" s="608" customFormat="1">
      <c r="A115" s="21">
        <v>124</v>
      </c>
      <c r="B115" s="262" t="s">
        <v>422</v>
      </c>
      <c r="C115" s="21" t="s">
        <v>423</v>
      </c>
      <c r="D115" s="21" t="s">
        <v>244</v>
      </c>
      <c r="E115" s="408">
        <v>2</v>
      </c>
      <c r="F115" s="23" t="s">
        <v>185</v>
      </c>
      <c r="G115" s="353"/>
      <c r="H115" s="350"/>
      <c r="I115" s="351"/>
      <c r="J115" s="350"/>
      <c r="K115" s="350"/>
    </row>
    <row r="116" spans="1:11" s="608" customFormat="1">
      <c r="A116" s="21">
        <v>125</v>
      </c>
      <c r="B116" s="31" t="s">
        <v>419</v>
      </c>
      <c r="C116" s="21" t="s">
        <v>420</v>
      </c>
      <c r="D116" s="21" t="s">
        <v>244</v>
      </c>
      <c r="E116" s="408">
        <v>2</v>
      </c>
      <c r="F116" s="23" t="s">
        <v>421</v>
      </c>
      <c r="G116" s="353"/>
      <c r="H116" s="350"/>
      <c r="I116" s="351"/>
      <c r="J116" s="350"/>
      <c r="K116" s="350"/>
    </row>
    <row r="117" spans="1:11" s="608" customFormat="1">
      <c r="A117" s="21">
        <v>126</v>
      </c>
      <c r="B117" s="31" t="s">
        <v>441</v>
      </c>
      <c r="C117" s="21" t="s">
        <v>442</v>
      </c>
      <c r="D117" s="21" t="s">
        <v>244</v>
      </c>
      <c r="E117" s="408">
        <v>4</v>
      </c>
      <c r="F117" s="23" t="s">
        <v>443</v>
      </c>
      <c r="G117" s="353"/>
      <c r="H117" s="350"/>
      <c r="I117" s="351"/>
      <c r="J117" s="350"/>
      <c r="K117" s="350"/>
    </row>
    <row r="118" spans="1:11" s="608" customFormat="1">
      <c r="A118" s="21">
        <v>127</v>
      </c>
      <c r="B118" s="237" t="s">
        <v>1968</v>
      </c>
      <c r="C118" s="196" t="s">
        <v>1969</v>
      </c>
      <c r="D118" s="196" t="s">
        <v>244</v>
      </c>
      <c r="E118" s="400">
        <v>1</v>
      </c>
      <c r="F118" s="23" t="s">
        <v>245</v>
      </c>
      <c r="G118" s="353"/>
      <c r="H118" s="350"/>
      <c r="I118" s="351"/>
      <c r="J118" s="350"/>
      <c r="K118" s="350"/>
    </row>
    <row r="119" spans="1:11" s="608" customFormat="1">
      <c r="A119" s="21">
        <v>128</v>
      </c>
      <c r="B119" s="628" t="s">
        <v>483</v>
      </c>
      <c r="C119" s="70" t="s">
        <v>484</v>
      </c>
      <c r="D119" s="21" t="s">
        <v>244</v>
      </c>
      <c r="E119" s="408">
        <v>2</v>
      </c>
      <c r="F119" s="23" t="s">
        <v>245</v>
      </c>
      <c r="G119" s="353"/>
      <c r="H119" s="350"/>
      <c r="I119" s="351"/>
      <c r="J119" s="350"/>
      <c r="K119" s="350"/>
    </row>
    <row r="120" spans="1:11" s="608" customFormat="1">
      <c r="A120" s="21">
        <v>129</v>
      </c>
      <c r="B120" s="73" t="s">
        <v>1569</v>
      </c>
      <c r="C120" s="21" t="s">
        <v>1570</v>
      </c>
      <c r="D120" s="189" t="s">
        <v>1568</v>
      </c>
      <c r="E120" s="410">
        <v>2</v>
      </c>
      <c r="F120" s="189" t="s">
        <v>1571</v>
      </c>
      <c r="G120" s="353"/>
      <c r="H120" s="350"/>
      <c r="I120" s="351"/>
      <c r="J120" s="350"/>
      <c r="K120" s="350"/>
    </row>
    <row r="121" spans="1:11" s="608" customFormat="1" ht="24">
      <c r="A121" s="21">
        <v>130</v>
      </c>
      <c r="B121" s="237" t="s">
        <v>2169</v>
      </c>
      <c r="C121" s="196" t="s">
        <v>2170</v>
      </c>
      <c r="D121" s="196" t="s">
        <v>244</v>
      </c>
      <c r="E121" s="400">
        <v>2</v>
      </c>
      <c r="F121" s="21" t="s">
        <v>245</v>
      </c>
      <c r="G121" s="353"/>
      <c r="H121" s="350"/>
      <c r="I121" s="351"/>
      <c r="J121" s="350"/>
      <c r="K121" s="350"/>
    </row>
    <row r="122" spans="1:11" s="608" customFormat="1" ht="24">
      <c r="A122" s="21">
        <v>131</v>
      </c>
      <c r="B122" s="237" t="s">
        <v>2175</v>
      </c>
      <c r="C122" s="196" t="s">
        <v>2176</v>
      </c>
      <c r="D122" s="196" t="s">
        <v>244</v>
      </c>
      <c r="E122" s="400">
        <v>2</v>
      </c>
      <c r="F122" s="21" t="s">
        <v>245</v>
      </c>
      <c r="G122" s="353"/>
      <c r="H122" s="350"/>
      <c r="I122" s="351"/>
      <c r="J122" s="350"/>
      <c r="K122" s="350"/>
    </row>
    <row r="123" spans="1:11" s="608" customFormat="1">
      <c r="A123" s="21">
        <v>132</v>
      </c>
      <c r="B123" s="31" t="s">
        <v>446</v>
      </c>
      <c r="C123" s="21" t="s">
        <v>447</v>
      </c>
      <c r="D123" s="21" t="s">
        <v>244</v>
      </c>
      <c r="E123" s="408">
        <v>4</v>
      </c>
      <c r="F123" s="23" t="s">
        <v>448</v>
      </c>
      <c r="G123" s="353"/>
      <c r="H123" s="350"/>
      <c r="I123" s="351"/>
      <c r="J123" s="350"/>
      <c r="K123" s="350"/>
    </row>
    <row r="124" spans="1:11" s="608" customFormat="1">
      <c r="A124" s="21">
        <v>133</v>
      </c>
      <c r="B124" s="237" t="s">
        <v>1825</v>
      </c>
      <c r="C124" s="196" t="s">
        <v>1826</v>
      </c>
      <c r="D124" s="196" t="s">
        <v>244</v>
      </c>
      <c r="E124" s="408">
        <v>4</v>
      </c>
      <c r="F124" s="23" t="s">
        <v>245</v>
      </c>
      <c r="G124" s="353"/>
      <c r="H124" s="350"/>
      <c r="I124" s="351"/>
      <c r="J124" s="350"/>
      <c r="K124" s="350"/>
    </row>
    <row r="125" spans="1:11" s="608" customFormat="1">
      <c r="A125" s="21">
        <v>134</v>
      </c>
      <c r="B125" s="609" t="s">
        <v>335</v>
      </c>
      <c r="C125" s="610" t="s">
        <v>336</v>
      </c>
      <c r="D125" s="68" t="s">
        <v>244</v>
      </c>
      <c r="E125" s="611">
        <v>10</v>
      </c>
      <c r="F125" s="21" t="s">
        <v>245</v>
      </c>
      <c r="G125" s="353"/>
      <c r="H125" s="350"/>
      <c r="I125" s="351"/>
      <c r="J125" s="350"/>
      <c r="K125" s="350"/>
    </row>
    <row r="126" spans="1:11" s="608" customFormat="1">
      <c r="A126" s="21">
        <v>135</v>
      </c>
      <c r="B126" s="31" t="s">
        <v>414</v>
      </c>
      <c r="C126" s="21" t="s">
        <v>415</v>
      </c>
      <c r="D126" s="21" t="s">
        <v>244</v>
      </c>
      <c r="E126" s="408">
        <v>2</v>
      </c>
      <c r="F126" s="23" t="s">
        <v>41</v>
      </c>
      <c r="G126" s="353"/>
      <c r="H126" s="350"/>
      <c r="I126" s="351"/>
      <c r="J126" s="350"/>
      <c r="K126" s="350"/>
    </row>
    <row r="127" spans="1:11" s="608" customFormat="1">
      <c r="A127" s="21">
        <v>137</v>
      </c>
      <c r="B127" s="31" t="s">
        <v>475</v>
      </c>
      <c r="C127" s="21" t="s">
        <v>476</v>
      </c>
      <c r="D127" s="21" t="s">
        <v>244</v>
      </c>
      <c r="E127" s="408">
        <v>10</v>
      </c>
      <c r="F127" s="23" t="s">
        <v>66</v>
      </c>
      <c r="G127" s="353"/>
      <c r="H127" s="350"/>
      <c r="I127" s="351"/>
      <c r="J127" s="350"/>
      <c r="K127" s="350"/>
    </row>
    <row r="128" spans="1:11" s="608" customFormat="1">
      <c r="A128" s="21">
        <v>138</v>
      </c>
      <c r="B128" s="237" t="s">
        <v>1828</v>
      </c>
      <c r="C128" s="196" t="s">
        <v>2274</v>
      </c>
      <c r="D128" s="196" t="s">
        <v>244</v>
      </c>
      <c r="E128" s="408">
        <v>4</v>
      </c>
      <c r="F128" s="23" t="s">
        <v>245</v>
      </c>
      <c r="G128" s="353"/>
      <c r="H128" s="350"/>
      <c r="I128" s="351"/>
      <c r="J128" s="350"/>
      <c r="K128" s="350"/>
    </row>
    <row r="129" spans="1:11" s="608" customFormat="1">
      <c r="A129" s="21">
        <v>139</v>
      </c>
      <c r="B129" s="237" t="s">
        <v>1970</v>
      </c>
      <c r="C129" s="196" t="s">
        <v>1971</v>
      </c>
      <c r="D129" s="196" t="s">
        <v>244</v>
      </c>
      <c r="E129" s="400">
        <v>1</v>
      </c>
      <c r="F129" s="23" t="s">
        <v>245</v>
      </c>
      <c r="G129" s="353"/>
      <c r="H129" s="350"/>
      <c r="I129" s="351"/>
      <c r="J129" s="350"/>
      <c r="K129" s="350"/>
    </row>
    <row r="130" spans="1:11" s="608" customFormat="1">
      <c r="A130" s="21">
        <v>140</v>
      </c>
      <c r="B130" s="237" t="s">
        <v>2177</v>
      </c>
      <c r="C130" s="196" t="s">
        <v>2178</v>
      </c>
      <c r="D130" s="196" t="s">
        <v>244</v>
      </c>
      <c r="E130" s="400">
        <v>2</v>
      </c>
      <c r="F130" s="21" t="s">
        <v>245</v>
      </c>
      <c r="G130" s="353"/>
      <c r="H130" s="350"/>
      <c r="I130" s="351"/>
      <c r="J130" s="350"/>
      <c r="K130" s="350"/>
    </row>
    <row r="131" spans="1:11" s="608" customFormat="1">
      <c r="A131" s="21">
        <v>141</v>
      </c>
      <c r="B131" s="237" t="s">
        <v>1819</v>
      </c>
      <c r="C131" s="196" t="s">
        <v>1820</v>
      </c>
      <c r="D131" s="196" t="s">
        <v>244</v>
      </c>
      <c r="E131" s="408">
        <v>6</v>
      </c>
      <c r="F131" s="23" t="s">
        <v>245</v>
      </c>
      <c r="G131" s="353"/>
      <c r="H131" s="350"/>
      <c r="I131" s="351"/>
      <c r="J131" s="350"/>
      <c r="K131" s="350"/>
    </row>
    <row r="132" spans="1:11" s="608" customFormat="1">
      <c r="A132" s="21">
        <v>142</v>
      </c>
      <c r="B132" s="237" t="s">
        <v>2173</v>
      </c>
      <c r="C132" s="196" t="s">
        <v>2174</v>
      </c>
      <c r="D132" s="196" t="s">
        <v>244</v>
      </c>
      <c r="E132" s="400">
        <v>2</v>
      </c>
      <c r="F132" s="21" t="s">
        <v>245</v>
      </c>
      <c r="G132" s="353"/>
      <c r="H132" s="350"/>
      <c r="I132" s="351"/>
      <c r="J132" s="350"/>
      <c r="K132" s="350"/>
    </row>
    <row r="133" spans="1:11" s="608" customFormat="1">
      <c r="A133" s="21">
        <v>143</v>
      </c>
      <c r="B133" s="184" t="s">
        <v>1546</v>
      </c>
      <c r="C133" s="70" t="s">
        <v>1547</v>
      </c>
      <c r="D133" s="21" t="s">
        <v>244</v>
      </c>
      <c r="E133" s="408">
        <v>4</v>
      </c>
      <c r="F133" s="23" t="s">
        <v>245</v>
      </c>
      <c r="G133" s="353"/>
      <c r="H133" s="350"/>
      <c r="I133" s="351"/>
      <c r="J133" s="350"/>
      <c r="K133" s="350"/>
    </row>
    <row r="134" spans="1:11" s="608" customFormat="1">
      <c r="A134" s="21">
        <v>144</v>
      </c>
      <c r="B134" s="609" t="s">
        <v>337</v>
      </c>
      <c r="C134" s="610" t="s">
        <v>338</v>
      </c>
      <c r="D134" s="68" t="s">
        <v>244</v>
      </c>
      <c r="E134" s="611">
        <v>2</v>
      </c>
      <c r="F134" s="21" t="s">
        <v>245</v>
      </c>
      <c r="G134" s="353"/>
      <c r="H134" s="350"/>
      <c r="I134" s="351"/>
      <c r="J134" s="350"/>
      <c r="K134" s="350"/>
    </row>
    <row r="135" spans="1:11" s="608" customFormat="1">
      <c r="A135" s="21">
        <v>145</v>
      </c>
      <c r="B135" s="31" t="s">
        <v>433</v>
      </c>
      <c r="C135" s="21" t="s">
        <v>434</v>
      </c>
      <c r="D135" s="21" t="s">
        <v>244</v>
      </c>
      <c r="E135" s="408">
        <v>2</v>
      </c>
      <c r="F135" s="23" t="s">
        <v>245</v>
      </c>
      <c r="G135" s="353"/>
      <c r="H135" s="350"/>
      <c r="I135" s="351"/>
      <c r="J135" s="350"/>
      <c r="K135" s="350"/>
    </row>
    <row r="136" spans="1:11" s="608" customFormat="1">
      <c r="A136" s="21">
        <v>146</v>
      </c>
      <c r="B136" s="184" t="s">
        <v>1549</v>
      </c>
      <c r="C136" s="70" t="s">
        <v>1548</v>
      </c>
      <c r="D136" s="21" t="s">
        <v>244</v>
      </c>
      <c r="E136" s="408">
        <v>4</v>
      </c>
      <c r="F136" s="23" t="s">
        <v>245</v>
      </c>
      <c r="G136" s="353"/>
      <c r="H136" s="350"/>
      <c r="I136" s="351"/>
      <c r="J136" s="350"/>
      <c r="K136" s="350"/>
    </row>
    <row r="137" spans="1:11" s="608" customFormat="1">
      <c r="A137" s="21">
        <v>147</v>
      </c>
      <c r="B137" s="609" t="s">
        <v>339</v>
      </c>
      <c r="C137" s="610" t="s">
        <v>340</v>
      </c>
      <c r="D137" s="68" t="s">
        <v>244</v>
      </c>
      <c r="E137" s="611">
        <v>6</v>
      </c>
      <c r="F137" s="21" t="s">
        <v>245</v>
      </c>
      <c r="G137" s="353"/>
      <c r="H137" s="350"/>
      <c r="I137" s="351"/>
      <c r="J137" s="350"/>
      <c r="K137" s="350"/>
    </row>
    <row r="138" spans="1:11" s="608" customFormat="1">
      <c r="A138" s="21">
        <v>148</v>
      </c>
      <c r="B138" s="609" t="s">
        <v>341</v>
      </c>
      <c r="C138" s="610" t="s">
        <v>342</v>
      </c>
      <c r="D138" s="68" t="s">
        <v>244</v>
      </c>
      <c r="E138" s="611">
        <v>6</v>
      </c>
      <c r="F138" s="21" t="s">
        <v>245</v>
      </c>
      <c r="G138" s="353"/>
      <c r="H138" s="350"/>
      <c r="I138" s="351"/>
      <c r="J138" s="350"/>
      <c r="K138" s="350"/>
    </row>
    <row r="139" spans="1:11" s="608" customFormat="1">
      <c r="A139" s="21">
        <v>149</v>
      </c>
      <c r="B139" s="609" t="s">
        <v>343</v>
      </c>
      <c r="C139" s="610" t="s">
        <v>344</v>
      </c>
      <c r="D139" s="68" t="s">
        <v>244</v>
      </c>
      <c r="E139" s="611">
        <v>6</v>
      </c>
      <c r="F139" s="21" t="s">
        <v>245</v>
      </c>
      <c r="G139" s="353"/>
      <c r="H139" s="350"/>
      <c r="I139" s="351"/>
      <c r="J139" s="350"/>
      <c r="K139" s="350"/>
    </row>
    <row r="140" spans="1:11" s="608" customFormat="1" ht="24">
      <c r="A140" s="21">
        <v>150</v>
      </c>
      <c r="B140" s="184" t="s">
        <v>457</v>
      </c>
      <c r="C140" s="21" t="s">
        <v>458</v>
      </c>
      <c r="D140" s="21" t="s">
        <v>244</v>
      </c>
      <c r="E140" s="611">
        <v>4</v>
      </c>
      <c r="F140" s="23" t="s">
        <v>245</v>
      </c>
      <c r="G140" s="353"/>
      <c r="H140" s="350"/>
      <c r="I140" s="351"/>
      <c r="J140" s="350"/>
      <c r="K140" s="350"/>
    </row>
    <row r="141" spans="1:11" s="608" customFormat="1">
      <c r="A141" s="21">
        <v>151</v>
      </c>
      <c r="B141" s="609" t="s">
        <v>345</v>
      </c>
      <c r="C141" s="610" t="s">
        <v>346</v>
      </c>
      <c r="D141" s="68" t="s">
        <v>244</v>
      </c>
      <c r="E141" s="611">
        <v>2</v>
      </c>
      <c r="F141" s="21" t="s">
        <v>245</v>
      </c>
      <c r="G141" s="353"/>
      <c r="H141" s="350"/>
      <c r="I141" s="351"/>
      <c r="J141" s="350"/>
      <c r="K141" s="350"/>
    </row>
    <row r="142" spans="1:11" s="608" customFormat="1">
      <c r="A142" s="21">
        <v>152</v>
      </c>
      <c r="B142" s="184" t="s">
        <v>1550</v>
      </c>
      <c r="C142" s="70" t="s">
        <v>2029</v>
      </c>
      <c r="D142" s="21" t="s">
        <v>244</v>
      </c>
      <c r="E142" s="408">
        <v>4</v>
      </c>
      <c r="F142" s="23" t="s">
        <v>245</v>
      </c>
      <c r="G142" s="353"/>
      <c r="H142" s="350"/>
      <c r="I142" s="351"/>
      <c r="J142" s="350"/>
      <c r="K142" s="350"/>
    </row>
    <row r="143" spans="1:11" s="608" customFormat="1">
      <c r="A143" s="21">
        <v>153</v>
      </c>
      <c r="B143" s="609" t="s">
        <v>347</v>
      </c>
      <c r="C143" s="610" t="s">
        <v>348</v>
      </c>
      <c r="D143" s="68" t="s">
        <v>244</v>
      </c>
      <c r="E143" s="611">
        <v>10</v>
      </c>
      <c r="F143" s="21" t="s">
        <v>245</v>
      </c>
      <c r="G143" s="353"/>
      <c r="H143" s="350"/>
      <c r="I143" s="351"/>
      <c r="J143" s="350"/>
      <c r="K143" s="350"/>
    </row>
    <row r="144" spans="1:11" s="608" customFormat="1">
      <c r="A144" s="21">
        <v>154</v>
      </c>
      <c r="B144" s="609" t="s">
        <v>347</v>
      </c>
      <c r="C144" s="610" t="s">
        <v>349</v>
      </c>
      <c r="D144" s="68" t="s">
        <v>244</v>
      </c>
      <c r="E144" s="611">
        <v>4</v>
      </c>
      <c r="F144" s="21" t="s">
        <v>245</v>
      </c>
      <c r="G144" s="353"/>
      <c r="H144" s="350"/>
      <c r="I144" s="351"/>
      <c r="J144" s="350"/>
      <c r="K144" s="350"/>
    </row>
    <row r="145" spans="1:11" s="608" customFormat="1">
      <c r="A145" s="21">
        <v>155</v>
      </c>
      <c r="B145" s="237" t="s">
        <v>2167</v>
      </c>
      <c r="C145" s="196" t="s">
        <v>2168</v>
      </c>
      <c r="D145" s="196" t="s">
        <v>244</v>
      </c>
      <c r="E145" s="400">
        <v>2</v>
      </c>
      <c r="F145" s="21" t="s">
        <v>245</v>
      </c>
      <c r="G145" s="353"/>
      <c r="H145" s="350"/>
      <c r="I145" s="351"/>
      <c r="J145" s="350"/>
      <c r="K145" s="350"/>
    </row>
    <row r="146" spans="1:11" s="608" customFormat="1">
      <c r="A146" s="21">
        <v>156</v>
      </c>
      <c r="B146" s="31" t="s">
        <v>429</v>
      </c>
      <c r="C146" s="21" t="s">
        <v>430</v>
      </c>
      <c r="D146" s="21" t="s">
        <v>244</v>
      </c>
      <c r="E146" s="408">
        <v>2</v>
      </c>
      <c r="F146" s="23" t="s">
        <v>245</v>
      </c>
      <c r="G146" s="353"/>
      <c r="H146" s="350"/>
      <c r="I146" s="351"/>
      <c r="J146" s="350"/>
      <c r="K146" s="350"/>
    </row>
    <row r="147" spans="1:11" s="608" customFormat="1">
      <c r="A147" s="21">
        <v>157</v>
      </c>
      <c r="B147" s="73" t="s">
        <v>1566</v>
      </c>
      <c r="C147" s="21" t="s">
        <v>1567</v>
      </c>
      <c r="D147" s="189" t="s">
        <v>1568</v>
      </c>
      <c r="E147" s="410">
        <v>2</v>
      </c>
      <c r="F147" s="189" t="s">
        <v>60</v>
      </c>
      <c r="G147" s="353"/>
      <c r="H147" s="350"/>
      <c r="I147" s="351"/>
      <c r="J147" s="350"/>
      <c r="K147" s="350"/>
    </row>
    <row r="148" spans="1:11" s="608" customFormat="1" ht="24">
      <c r="A148" s="21">
        <v>158</v>
      </c>
      <c r="B148" s="237" t="s">
        <v>1846</v>
      </c>
      <c r="C148" s="196" t="s">
        <v>1847</v>
      </c>
      <c r="D148" s="196" t="s">
        <v>244</v>
      </c>
      <c r="E148" s="408">
        <v>2</v>
      </c>
      <c r="F148" s="23" t="s">
        <v>245</v>
      </c>
      <c r="G148" s="353"/>
      <c r="H148" s="350"/>
      <c r="I148" s="351"/>
      <c r="J148" s="350"/>
      <c r="K148" s="350"/>
    </row>
    <row r="149" spans="1:11" s="608" customFormat="1" ht="24">
      <c r="A149" s="21">
        <v>159</v>
      </c>
      <c r="B149" s="237" t="s">
        <v>1846</v>
      </c>
      <c r="C149" s="196" t="s">
        <v>1849</v>
      </c>
      <c r="D149" s="196" t="s">
        <v>244</v>
      </c>
      <c r="E149" s="408">
        <v>2</v>
      </c>
      <c r="F149" s="23" t="s">
        <v>245</v>
      </c>
      <c r="G149" s="353"/>
      <c r="H149" s="350"/>
      <c r="I149" s="351"/>
      <c r="J149" s="350"/>
      <c r="K149" s="350"/>
    </row>
    <row r="150" spans="1:11" s="608" customFormat="1">
      <c r="A150" s="21">
        <v>160</v>
      </c>
      <c r="B150" s="73" t="s">
        <v>1574</v>
      </c>
      <c r="C150" s="21" t="s">
        <v>1575</v>
      </c>
      <c r="D150" s="189" t="s">
        <v>1568</v>
      </c>
      <c r="E150" s="468">
        <v>8</v>
      </c>
      <c r="F150" s="23" t="s">
        <v>60</v>
      </c>
      <c r="G150" s="353"/>
      <c r="H150" s="350"/>
      <c r="I150" s="351"/>
      <c r="J150" s="350"/>
      <c r="K150" s="350"/>
    </row>
    <row r="151" spans="1:11" s="608" customFormat="1">
      <c r="A151" s="21">
        <v>161</v>
      </c>
      <c r="B151" s="609" t="s">
        <v>350</v>
      </c>
      <c r="C151" s="610" t="s">
        <v>351</v>
      </c>
      <c r="D151" s="68" t="s">
        <v>244</v>
      </c>
      <c r="E151" s="629">
        <v>8</v>
      </c>
      <c r="F151" s="21" t="s">
        <v>245</v>
      </c>
      <c r="G151" s="353"/>
      <c r="H151" s="350"/>
      <c r="I151" s="351"/>
      <c r="J151" s="350"/>
      <c r="K151" s="350"/>
    </row>
    <row r="152" spans="1:11" s="608" customFormat="1">
      <c r="A152" s="21">
        <v>162</v>
      </c>
      <c r="B152" s="630" t="s">
        <v>1561</v>
      </c>
      <c r="C152" s="631" t="s">
        <v>1562</v>
      </c>
      <c r="D152" s="68" t="s">
        <v>244</v>
      </c>
      <c r="E152" s="469">
        <v>2</v>
      </c>
      <c r="F152" s="23" t="s">
        <v>245</v>
      </c>
      <c r="G152" s="353"/>
      <c r="H152" s="350"/>
      <c r="I152" s="351"/>
      <c r="J152" s="350"/>
      <c r="K152" s="350"/>
    </row>
    <row r="153" spans="1:11" s="608" customFormat="1">
      <c r="A153" s="21">
        <v>163</v>
      </c>
      <c r="B153" s="609" t="s">
        <v>352</v>
      </c>
      <c r="C153" s="610" t="s">
        <v>353</v>
      </c>
      <c r="D153" s="68" t="s">
        <v>244</v>
      </c>
      <c r="E153" s="629">
        <v>2</v>
      </c>
      <c r="F153" s="21" t="s">
        <v>245</v>
      </c>
      <c r="G153" s="353"/>
      <c r="H153" s="350"/>
      <c r="I153" s="351"/>
      <c r="J153" s="350"/>
      <c r="K153" s="350"/>
    </row>
    <row r="154" spans="1:11" s="608" customFormat="1">
      <c r="A154" s="21">
        <v>164</v>
      </c>
      <c r="B154" s="239" t="s">
        <v>1751</v>
      </c>
      <c r="C154" s="58" t="s">
        <v>1752</v>
      </c>
      <c r="D154" s="58" t="s">
        <v>244</v>
      </c>
      <c r="E154" s="470">
        <v>4</v>
      </c>
      <c r="F154" s="62" t="s">
        <v>245</v>
      </c>
      <c r="G154" s="353"/>
      <c r="H154" s="350"/>
      <c r="I154" s="351"/>
      <c r="J154" s="350"/>
      <c r="K154" s="350"/>
    </row>
    <row r="155" spans="1:11" s="608" customFormat="1">
      <c r="A155" s="21">
        <v>165</v>
      </c>
      <c r="B155" s="237" t="s">
        <v>1821</v>
      </c>
      <c r="C155" s="196" t="s">
        <v>1822</v>
      </c>
      <c r="D155" s="196" t="s">
        <v>244</v>
      </c>
      <c r="E155" s="469">
        <v>5</v>
      </c>
      <c r="F155" s="23" t="s">
        <v>245</v>
      </c>
      <c r="G155" s="353"/>
      <c r="H155" s="350"/>
      <c r="I155" s="351"/>
      <c r="J155" s="350"/>
      <c r="K155" s="350"/>
    </row>
    <row r="156" spans="1:11" s="608" customFormat="1">
      <c r="A156" s="21">
        <v>166</v>
      </c>
      <c r="B156" s="237" t="s">
        <v>2007</v>
      </c>
      <c r="C156" s="196" t="s">
        <v>2008</v>
      </c>
      <c r="D156" s="196" t="s">
        <v>244</v>
      </c>
      <c r="E156" s="470">
        <v>1</v>
      </c>
      <c r="F156" s="23" t="s">
        <v>245</v>
      </c>
      <c r="G156" s="353"/>
      <c r="H156" s="350"/>
      <c r="I156" s="351"/>
      <c r="J156" s="350"/>
      <c r="K156" s="350"/>
    </row>
    <row r="157" spans="1:11" s="608" customFormat="1" ht="24">
      <c r="A157" s="21">
        <v>167</v>
      </c>
      <c r="B157" s="31" t="s">
        <v>471</v>
      </c>
      <c r="C157" s="21" t="s">
        <v>472</v>
      </c>
      <c r="D157" s="21" t="s">
        <v>244</v>
      </c>
      <c r="E157" s="469">
        <v>8</v>
      </c>
      <c r="F157" s="23" t="s">
        <v>245</v>
      </c>
      <c r="G157" s="353"/>
      <c r="H157" s="350"/>
      <c r="I157" s="351"/>
      <c r="J157" s="350"/>
      <c r="K157" s="350"/>
    </row>
    <row r="158" spans="1:11" s="608" customFormat="1">
      <c r="A158" s="21">
        <v>168</v>
      </c>
      <c r="B158" s="609" t="s">
        <v>354</v>
      </c>
      <c r="C158" s="610" t="s">
        <v>355</v>
      </c>
      <c r="D158" s="68" t="s">
        <v>244</v>
      </c>
      <c r="E158" s="629">
        <v>2</v>
      </c>
      <c r="F158" s="229" t="s">
        <v>245</v>
      </c>
      <c r="G158" s="353"/>
      <c r="H158" s="350"/>
      <c r="I158" s="351"/>
      <c r="J158" s="350"/>
      <c r="K158" s="350"/>
    </row>
    <row r="159" spans="1:11" s="608" customFormat="1" ht="36">
      <c r="A159" s="21">
        <v>170</v>
      </c>
      <c r="B159" s="237" t="s">
        <v>1987</v>
      </c>
      <c r="C159" s="196" t="s">
        <v>1988</v>
      </c>
      <c r="D159" s="196" t="s">
        <v>244</v>
      </c>
      <c r="E159" s="470">
        <v>8</v>
      </c>
      <c r="F159" s="23" t="s">
        <v>245</v>
      </c>
      <c r="G159" s="353"/>
      <c r="H159" s="350"/>
      <c r="I159" s="351"/>
      <c r="J159" s="350"/>
      <c r="K159" s="350"/>
    </row>
    <row r="160" spans="1:11" s="608" customFormat="1">
      <c r="A160" s="21">
        <v>171</v>
      </c>
      <c r="B160" s="237" t="s">
        <v>1974</v>
      </c>
      <c r="C160" s="196" t="s">
        <v>1975</v>
      </c>
      <c r="D160" s="196" t="s">
        <v>244</v>
      </c>
      <c r="E160" s="470">
        <v>2</v>
      </c>
      <c r="F160" s="23" t="s">
        <v>245</v>
      </c>
      <c r="G160" s="353"/>
      <c r="H160" s="350"/>
      <c r="I160" s="351"/>
      <c r="J160" s="350"/>
      <c r="K160" s="350"/>
    </row>
    <row r="161" spans="1:11" s="608" customFormat="1">
      <c r="A161" s="21">
        <v>172</v>
      </c>
      <c r="B161" s="31" t="s">
        <v>435</v>
      </c>
      <c r="C161" s="21" t="s">
        <v>436</v>
      </c>
      <c r="D161" s="21" t="s">
        <v>244</v>
      </c>
      <c r="E161" s="469">
        <v>2</v>
      </c>
      <c r="F161" s="23" t="s">
        <v>437</v>
      </c>
      <c r="G161" s="353"/>
      <c r="H161" s="350"/>
      <c r="I161" s="351"/>
      <c r="J161" s="350"/>
      <c r="K161" s="350"/>
    </row>
    <row r="162" spans="1:11" s="608" customFormat="1">
      <c r="A162" s="21">
        <v>173</v>
      </c>
      <c r="B162" s="609" t="s">
        <v>356</v>
      </c>
      <c r="C162" s="610" t="s">
        <v>357</v>
      </c>
      <c r="D162" s="68" t="s">
        <v>244</v>
      </c>
      <c r="E162" s="629">
        <v>2</v>
      </c>
      <c r="F162" s="21" t="s">
        <v>245</v>
      </c>
      <c r="G162" s="353"/>
      <c r="H162" s="350"/>
      <c r="I162" s="351"/>
      <c r="J162" s="350"/>
      <c r="K162" s="350"/>
    </row>
    <row r="163" spans="1:11" s="608" customFormat="1">
      <c r="A163" s="21">
        <v>174</v>
      </c>
      <c r="B163" s="237" t="s">
        <v>1844</v>
      </c>
      <c r="C163" s="196" t="s">
        <v>1845</v>
      </c>
      <c r="D163" s="196" t="s">
        <v>244</v>
      </c>
      <c r="E163" s="469">
        <v>2</v>
      </c>
      <c r="F163" s="23" t="s">
        <v>245</v>
      </c>
      <c r="G163" s="353"/>
      <c r="H163" s="350"/>
      <c r="I163" s="351"/>
      <c r="J163" s="350"/>
      <c r="K163" s="350"/>
    </row>
    <row r="164" spans="1:11" s="608" customFormat="1">
      <c r="A164" s="21">
        <v>175</v>
      </c>
      <c r="B164" s="237" t="s">
        <v>1989</v>
      </c>
      <c r="C164" s="196" t="s">
        <v>1990</v>
      </c>
      <c r="D164" s="196" t="s">
        <v>244</v>
      </c>
      <c r="E164" s="470">
        <v>1</v>
      </c>
      <c r="F164" s="23" t="s">
        <v>245</v>
      </c>
      <c r="G164" s="353"/>
      <c r="H164" s="350"/>
      <c r="I164" s="351"/>
      <c r="J164" s="350"/>
      <c r="K164" s="350"/>
    </row>
    <row r="165" spans="1:11" s="608" customFormat="1" ht="36">
      <c r="A165" s="21">
        <v>176</v>
      </c>
      <c r="B165" s="208" t="s">
        <v>1652</v>
      </c>
      <c r="C165" s="23" t="s">
        <v>1653</v>
      </c>
      <c r="D165" s="189" t="s">
        <v>1568</v>
      </c>
      <c r="E165" s="470">
        <v>2</v>
      </c>
      <c r="F165" s="196" t="s">
        <v>1288</v>
      </c>
      <c r="G165" s="353"/>
      <c r="H165" s="350"/>
      <c r="I165" s="351"/>
      <c r="J165" s="350"/>
      <c r="K165" s="350"/>
    </row>
    <row r="166" spans="1:11" s="608" customFormat="1">
      <c r="A166" s="21">
        <v>177</v>
      </c>
      <c r="B166" s="237" t="s">
        <v>2171</v>
      </c>
      <c r="C166" s="196" t="s">
        <v>2172</v>
      </c>
      <c r="D166" s="196" t="s">
        <v>244</v>
      </c>
      <c r="E166" s="470">
        <v>4</v>
      </c>
      <c r="F166" s="21" t="s">
        <v>245</v>
      </c>
      <c r="G166" s="353"/>
      <c r="H166" s="350"/>
      <c r="I166" s="351"/>
      <c r="J166" s="350"/>
      <c r="K166" s="350"/>
    </row>
    <row r="167" spans="1:11" s="608" customFormat="1">
      <c r="A167" s="21">
        <v>178</v>
      </c>
      <c r="B167" s="73" t="s">
        <v>1572</v>
      </c>
      <c r="C167" s="21" t="s">
        <v>1573</v>
      </c>
      <c r="D167" s="189" t="s">
        <v>1568</v>
      </c>
      <c r="E167" s="468">
        <v>6</v>
      </c>
      <c r="F167" s="189" t="s">
        <v>60</v>
      </c>
      <c r="G167" s="353"/>
      <c r="H167" s="350"/>
      <c r="I167" s="351"/>
      <c r="J167" s="350"/>
      <c r="K167" s="350"/>
    </row>
    <row r="168" spans="1:11" s="608" customFormat="1">
      <c r="A168" s="21">
        <v>179</v>
      </c>
      <c r="B168" s="609" t="s">
        <v>358</v>
      </c>
      <c r="C168" s="610" t="s">
        <v>359</v>
      </c>
      <c r="D168" s="68" t="s">
        <v>244</v>
      </c>
      <c r="E168" s="629">
        <v>2</v>
      </c>
      <c r="F168" s="21" t="s">
        <v>245</v>
      </c>
      <c r="G168" s="353"/>
      <c r="H168" s="350"/>
      <c r="I168" s="351"/>
      <c r="J168" s="350"/>
      <c r="K168" s="350"/>
    </row>
    <row r="169" spans="1:11" s="608" customFormat="1">
      <c r="A169" s="21">
        <v>180</v>
      </c>
      <c r="B169" s="31" t="s">
        <v>485</v>
      </c>
      <c r="C169" s="70" t="s">
        <v>486</v>
      </c>
      <c r="D169" s="21" t="s">
        <v>244</v>
      </c>
      <c r="E169" s="408">
        <v>2</v>
      </c>
      <c r="F169" s="23" t="s">
        <v>487</v>
      </c>
      <c r="G169" s="353"/>
      <c r="H169" s="350"/>
      <c r="I169" s="351"/>
      <c r="J169" s="350"/>
      <c r="K169" s="350"/>
    </row>
    <row r="170" spans="1:11" s="608" customFormat="1">
      <c r="A170" s="21">
        <v>181</v>
      </c>
      <c r="B170" s="237" t="s">
        <v>1837</v>
      </c>
      <c r="C170" s="196" t="s">
        <v>1838</v>
      </c>
      <c r="D170" s="196" t="s">
        <v>244</v>
      </c>
      <c r="E170" s="408">
        <v>2</v>
      </c>
      <c r="F170" s="23" t="s">
        <v>245</v>
      </c>
      <c r="G170" s="353"/>
      <c r="H170" s="350"/>
      <c r="I170" s="351"/>
      <c r="J170" s="350"/>
      <c r="K170" s="350"/>
    </row>
    <row r="171" spans="1:11" s="608" customFormat="1" ht="24">
      <c r="A171" s="21">
        <v>182</v>
      </c>
      <c r="B171" s="31" t="s">
        <v>473</v>
      </c>
      <c r="C171" s="21" t="s">
        <v>474</v>
      </c>
      <c r="D171" s="21" t="s">
        <v>244</v>
      </c>
      <c r="E171" s="469">
        <v>8</v>
      </c>
      <c r="F171" s="23" t="s">
        <v>245</v>
      </c>
      <c r="G171" s="353"/>
      <c r="H171" s="350"/>
      <c r="I171" s="351"/>
      <c r="J171" s="350"/>
      <c r="K171" s="350"/>
    </row>
    <row r="172" spans="1:11" s="608" customFormat="1">
      <c r="A172" s="21">
        <v>183</v>
      </c>
      <c r="B172" s="237" t="s">
        <v>1972</v>
      </c>
      <c r="C172" s="196" t="s">
        <v>1973</v>
      </c>
      <c r="D172" s="196" t="s">
        <v>244</v>
      </c>
      <c r="E172" s="470">
        <v>4</v>
      </c>
      <c r="F172" s="23" t="s">
        <v>245</v>
      </c>
      <c r="G172" s="353"/>
      <c r="H172" s="350"/>
      <c r="I172" s="351"/>
      <c r="J172" s="350"/>
      <c r="K172" s="350"/>
    </row>
    <row r="173" spans="1:11" s="608" customFormat="1">
      <c r="A173" s="21">
        <v>184</v>
      </c>
      <c r="B173" s="237" t="s">
        <v>1842</v>
      </c>
      <c r="C173" s="196" t="s">
        <v>1843</v>
      </c>
      <c r="D173" s="196" t="s">
        <v>244</v>
      </c>
      <c r="E173" s="469">
        <v>2</v>
      </c>
      <c r="F173" s="23" t="s">
        <v>245</v>
      </c>
      <c r="G173" s="353"/>
      <c r="H173" s="350"/>
      <c r="I173" s="351"/>
      <c r="J173" s="350"/>
      <c r="K173" s="350"/>
    </row>
    <row r="174" spans="1:11" s="608" customFormat="1">
      <c r="A174" s="21">
        <v>185</v>
      </c>
      <c r="B174" s="184" t="s">
        <v>462</v>
      </c>
      <c r="C174" s="21" t="s">
        <v>463</v>
      </c>
      <c r="D174" s="21" t="s">
        <v>244</v>
      </c>
      <c r="E174" s="629">
        <v>8</v>
      </c>
      <c r="F174" s="23" t="s">
        <v>245</v>
      </c>
      <c r="G174" s="353"/>
      <c r="H174" s="350"/>
      <c r="I174" s="351"/>
      <c r="J174" s="350"/>
      <c r="K174" s="350"/>
    </row>
    <row r="175" spans="1:11" s="608" customFormat="1">
      <c r="A175" s="21">
        <v>186</v>
      </c>
      <c r="B175" s="609" t="s">
        <v>360</v>
      </c>
      <c r="C175" s="610" t="s">
        <v>361</v>
      </c>
      <c r="D175" s="68" t="s">
        <v>244</v>
      </c>
      <c r="E175" s="629">
        <v>2</v>
      </c>
      <c r="F175" s="21" t="s">
        <v>245</v>
      </c>
      <c r="G175" s="353"/>
      <c r="H175" s="350"/>
      <c r="I175" s="351"/>
      <c r="J175" s="350"/>
      <c r="K175" s="350"/>
    </row>
    <row r="176" spans="1:11" s="608" customFormat="1">
      <c r="A176" s="21">
        <v>187</v>
      </c>
      <c r="B176" s="609" t="s">
        <v>362</v>
      </c>
      <c r="C176" s="610" t="s">
        <v>363</v>
      </c>
      <c r="D176" s="68" t="s">
        <v>244</v>
      </c>
      <c r="E176" s="629">
        <v>2</v>
      </c>
      <c r="F176" s="21" t="s">
        <v>245</v>
      </c>
      <c r="G176" s="353"/>
      <c r="H176" s="350"/>
      <c r="I176" s="351"/>
      <c r="J176" s="350"/>
      <c r="K176" s="350"/>
    </row>
    <row r="177" spans="1:13" s="608" customFormat="1">
      <c r="A177" s="21">
        <v>188</v>
      </c>
      <c r="B177" s="609" t="s">
        <v>364</v>
      </c>
      <c r="C177" s="610" t="s">
        <v>365</v>
      </c>
      <c r="D177" s="68" t="s">
        <v>244</v>
      </c>
      <c r="E177" s="629">
        <v>12</v>
      </c>
      <c r="F177" s="21" t="s">
        <v>245</v>
      </c>
      <c r="G177" s="353"/>
      <c r="H177" s="350"/>
      <c r="I177" s="351"/>
      <c r="J177" s="350"/>
      <c r="K177" s="350"/>
    </row>
    <row r="178" spans="1:13" s="608" customFormat="1">
      <c r="A178" s="21">
        <v>189</v>
      </c>
      <c r="B178" s="609" t="s">
        <v>366</v>
      </c>
      <c r="C178" s="610" t="s">
        <v>367</v>
      </c>
      <c r="D178" s="68" t="s">
        <v>244</v>
      </c>
      <c r="E178" s="629">
        <v>12</v>
      </c>
      <c r="F178" s="21" t="s">
        <v>245</v>
      </c>
      <c r="G178" s="353"/>
      <c r="H178" s="350"/>
      <c r="I178" s="351"/>
      <c r="J178" s="350"/>
      <c r="K178" s="350"/>
    </row>
    <row r="179" spans="1:13" s="608" customFormat="1">
      <c r="A179" s="21">
        <v>190</v>
      </c>
      <c r="B179" s="237" t="s">
        <v>2009</v>
      </c>
      <c r="C179" s="196" t="s">
        <v>2010</v>
      </c>
      <c r="D179" s="196" t="s">
        <v>244</v>
      </c>
      <c r="E179" s="470">
        <v>1</v>
      </c>
      <c r="F179" s="23" t="s">
        <v>245</v>
      </c>
      <c r="G179" s="353"/>
      <c r="H179" s="350"/>
      <c r="I179" s="351"/>
      <c r="J179" s="350"/>
      <c r="K179" s="350"/>
    </row>
    <row r="180" spans="1:13" s="608" customFormat="1">
      <c r="A180" s="21">
        <v>191</v>
      </c>
      <c r="B180" s="31" t="s">
        <v>455</v>
      </c>
      <c r="C180" s="21" t="s">
        <v>456</v>
      </c>
      <c r="D180" s="21" t="s">
        <v>244</v>
      </c>
      <c r="E180" s="629">
        <v>4</v>
      </c>
      <c r="F180" s="23" t="s">
        <v>245</v>
      </c>
      <c r="G180" s="353"/>
      <c r="H180" s="350"/>
      <c r="I180" s="351"/>
      <c r="J180" s="350"/>
      <c r="K180" s="350"/>
    </row>
    <row r="181" spans="1:13" s="608" customFormat="1">
      <c r="A181" s="21">
        <v>192</v>
      </c>
      <c r="B181" s="609" t="s">
        <v>368</v>
      </c>
      <c r="C181" s="610" t="s">
        <v>369</v>
      </c>
      <c r="D181" s="68" t="s">
        <v>244</v>
      </c>
      <c r="E181" s="629">
        <v>2</v>
      </c>
      <c r="F181" s="21" t="s">
        <v>245</v>
      </c>
      <c r="G181" s="353"/>
      <c r="H181" s="350"/>
      <c r="I181" s="351"/>
      <c r="J181" s="350"/>
      <c r="K181" s="350"/>
      <c r="M181" s="632"/>
    </row>
    <row r="182" spans="1:13" s="608" customFormat="1">
      <c r="A182" s="21">
        <v>193</v>
      </c>
      <c r="B182" s="237" t="s">
        <v>1983</v>
      </c>
      <c r="C182" s="196" t="s">
        <v>1984</v>
      </c>
      <c r="D182" s="196" t="s">
        <v>244</v>
      </c>
      <c r="E182" s="470">
        <v>1</v>
      </c>
      <c r="F182" s="23" t="s">
        <v>245</v>
      </c>
      <c r="G182" s="353"/>
      <c r="H182" s="350"/>
      <c r="I182" s="351"/>
      <c r="J182" s="350"/>
      <c r="K182" s="350"/>
    </row>
    <row r="183" spans="1:13" s="608" customFormat="1" ht="24">
      <c r="A183" s="21">
        <v>194</v>
      </c>
      <c r="B183" s="609" t="s">
        <v>370</v>
      </c>
      <c r="C183" s="610" t="s">
        <v>371</v>
      </c>
      <c r="D183" s="68" t="s">
        <v>244</v>
      </c>
      <c r="E183" s="629">
        <v>2</v>
      </c>
      <c r="F183" s="21" t="s">
        <v>245</v>
      </c>
      <c r="G183" s="353"/>
      <c r="H183" s="350"/>
      <c r="I183" s="351"/>
      <c r="J183" s="350"/>
      <c r="K183" s="350"/>
    </row>
    <row r="184" spans="1:13" s="608" customFormat="1">
      <c r="A184" s="21">
        <v>195</v>
      </c>
      <c r="B184" s="237" t="s">
        <v>1966</v>
      </c>
      <c r="C184" s="196" t="s">
        <v>1967</v>
      </c>
      <c r="D184" s="196" t="s">
        <v>244</v>
      </c>
      <c r="E184" s="470">
        <v>1</v>
      </c>
      <c r="F184" s="23" t="s">
        <v>245</v>
      </c>
      <c r="G184" s="353"/>
      <c r="H184" s="350"/>
      <c r="I184" s="351"/>
      <c r="J184" s="350"/>
      <c r="K184" s="350"/>
    </row>
    <row r="185" spans="1:13" s="608" customFormat="1">
      <c r="A185" s="21">
        <v>196</v>
      </c>
      <c r="B185" s="609" t="s">
        <v>372</v>
      </c>
      <c r="C185" s="610" t="s">
        <v>373</v>
      </c>
      <c r="D185" s="68" t="s">
        <v>244</v>
      </c>
      <c r="E185" s="629">
        <v>2</v>
      </c>
      <c r="F185" s="21" t="s">
        <v>245</v>
      </c>
      <c r="G185" s="353"/>
      <c r="H185" s="350"/>
      <c r="I185" s="351"/>
      <c r="J185" s="350"/>
      <c r="K185" s="350"/>
    </row>
    <row r="186" spans="1:13" s="608" customFormat="1">
      <c r="A186" s="21">
        <v>197</v>
      </c>
      <c r="B186" s="184" t="s">
        <v>460</v>
      </c>
      <c r="C186" s="21" t="s">
        <v>461</v>
      </c>
      <c r="D186" s="21" t="s">
        <v>244</v>
      </c>
      <c r="E186" s="629">
        <v>4</v>
      </c>
      <c r="F186" s="23" t="s">
        <v>245</v>
      </c>
      <c r="G186" s="353"/>
      <c r="H186" s="350"/>
      <c r="I186" s="351"/>
      <c r="J186" s="350"/>
      <c r="K186" s="350"/>
    </row>
    <row r="187" spans="1:13" s="608" customFormat="1">
      <c r="A187" s="21">
        <v>198</v>
      </c>
      <c r="B187" s="609" t="s">
        <v>374</v>
      </c>
      <c r="C187" s="610" t="s">
        <v>375</v>
      </c>
      <c r="D187" s="68" t="s">
        <v>244</v>
      </c>
      <c r="E187" s="629">
        <v>2</v>
      </c>
      <c r="F187" s="21" t="s">
        <v>245</v>
      </c>
      <c r="G187" s="353"/>
      <c r="H187" s="350"/>
      <c r="I187" s="351"/>
      <c r="J187" s="350"/>
      <c r="K187" s="350"/>
    </row>
    <row r="188" spans="1:13" s="608" customFormat="1">
      <c r="A188" s="21">
        <v>199</v>
      </c>
      <c r="B188" s="609" t="s">
        <v>374</v>
      </c>
      <c r="C188" s="610" t="s">
        <v>376</v>
      </c>
      <c r="D188" s="68" t="s">
        <v>244</v>
      </c>
      <c r="E188" s="629">
        <v>8</v>
      </c>
      <c r="F188" s="21" t="s">
        <v>245</v>
      </c>
      <c r="G188" s="353"/>
      <c r="H188" s="350"/>
      <c r="I188" s="351"/>
      <c r="J188" s="350"/>
      <c r="K188" s="350"/>
    </row>
    <row r="189" spans="1:13" s="608" customFormat="1" ht="24">
      <c r="A189" s="21">
        <v>200</v>
      </c>
      <c r="B189" s="34" t="s">
        <v>406</v>
      </c>
      <c r="C189" s="263" t="s">
        <v>407</v>
      </c>
      <c r="D189" s="354" t="s">
        <v>408</v>
      </c>
      <c r="E189" s="469">
        <v>4</v>
      </c>
      <c r="F189" s="23" t="s">
        <v>245</v>
      </c>
      <c r="G189" s="353"/>
      <c r="H189" s="350"/>
      <c r="I189" s="351"/>
      <c r="J189" s="350"/>
      <c r="K189" s="350"/>
    </row>
    <row r="190" spans="1:13" s="608" customFormat="1">
      <c r="A190" s="21">
        <v>201</v>
      </c>
      <c r="B190" s="237" t="s">
        <v>1840</v>
      </c>
      <c r="C190" s="196" t="s">
        <v>1841</v>
      </c>
      <c r="D190" s="196" t="s">
        <v>244</v>
      </c>
      <c r="E190" s="469">
        <v>1</v>
      </c>
      <c r="F190" s="23" t="s">
        <v>245</v>
      </c>
      <c r="G190" s="353"/>
      <c r="H190" s="350"/>
      <c r="I190" s="351"/>
      <c r="J190" s="350"/>
      <c r="K190" s="350"/>
    </row>
    <row r="191" spans="1:13" s="608" customFormat="1">
      <c r="A191" s="21">
        <v>202</v>
      </c>
      <c r="B191" s="609" t="s">
        <v>377</v>
      </c>
      <c r="C191" s="610" t="s">
        <v>378</v>
      </c>
      <c r="D191" s="68" t="s">
        <v>244</v>
      </c>
      <c r="E191" s="629">
        <v>4</v>
      </c>
      <c r="F191" s="21" t="s">
        <v>245</v>
      </c>
      <c r="G191" s="353"/>
      <c r="H191" s="350"/>
      <c r="I191" s="351"/>
      <c r="J191" s="350"/>
      <c r="K191" s="350"/>
    </row>
    <row r="192" spans="1:13" s="608" customFormat="1">
      <c r="A192" s="21">
        <v>203</v>
      </c>
      <c r="B192" s="609" t="s">
        <v>379</v>
      </c>
      <c r="C192" s="610" t="s">
        <v>380</v>
      </c>
      <c r="D192" s="68" t="s">
        <v>244</v>
      </c>
      <c r="E192" s="629">
        <v>6</v>
      </c>
      <c r="F192" s="21" t="s">
        <v>245</v>
      </c>
      <c r="G192" s="353"/>
      <c r="H192" s="350"/>
      <c r="I192" s="351"/>
      <c r="J192" s="350"/>
      <c r="K192" s="350"/>
    </row>
    <row r="193" spans="1:11" s="608" customFormat="1">
      <c r="A193" s="21">
        <v>204</v>
      </c>
      <c r="B193" s="609" t="s">
        <v>253</v>
      </c>
      <c r="C193" s="615" t="s">
        <v>254</v>
      </c>
      <c r="D193" s="68" t="s">
        <v>244</v>
      </c>
      <c r="E193" s="629">
        <v>2</v>
      </c>
      <c r="F193" s="21" t="s">
        <v>245</v>
      </c>
      <c r="G193" s="353"/>
      <c r="H193" s="350"/>
      <c r="I193" s="351"/>
      <c r="J193" s="350"/>
      <c r="K193" s="350"/>
    </row>
    <row r="194" spans="1:11" s="608" customFormat="1">
      <c r="A194" s="21">
        <v>205</v>
      </c>
      <c r="B194" s="184" t="s">
        <v>490</v>
      </c>
      <c r="C194" s="70" t="s">
        <v>491</v>
      </c>
      <c r="D194" s="21" t="s">
        <v>244</v>
      </c>
      <c r="E194" s="469">
        <v>2</v>
      </c>
      <c r="F194" s="23" t="s">
        <v>245</v>
      </c>
      <c r="G194" s="353"/>
      <c r="H194" s="350"/>
      <c r="I194" s="351"/>
      <c r="J194" s="350"/>
      <c r="K194" s="350"/>
    </row>
    <row r="195" spans="1:11" s="608" customFormat="1">
      <c r="A195" s="21">
        <v>206</v>
      </c>
      <c r="B195" s="609" t="s">
        <v>381</v>
      </c>
      <c r="C195" s="610" t="s">
        <v>382</v>
      </c>
      <c r="D195" s="68" t="s">
        <v>244</v>
      </c>
      <c r="E195" s="629">
        <v>6</v>
      </c>
      <c r="F195" s="21" t="s">
        <v>245</v>
      </c>
      <c r="G195" s="353"/>
      <c r="H195" s="350"/>
      <c r="I195" s="351"/>
      <c r="J195" s="350"/>
      <c r="K195" s="350"/>
    </row>
    <row r="196" spans="1:11" s="608" customFormat="1">
      <c r="A196" s="21">
        <v>207</v>
      </c>
      <c r="B196" s="609" t="s">
        <v>383</v>
      </c>
      <c r="C196" s="610" t="s">
        <v>384</v>
      </c>
      <c r="D196" s="68" t="s">
        <v>244</v>
      </c>
      <c r="E196" s="629">
        <v>4</v>
      </c>
      <c r="F196" s="21" t="s">
        <v>245</v>
      </c>
      <c r="G196" s="353"/>
      <c r="H196" s="350"/>
      <c r="I196" s="351"/>
      <c r="J196" s="350"/>
      <c r="K196" s="350"/>
    </row>
    <row r="197" spans="1:11" s="608" customFormat="1">
      <c r="A197" s="21">
        <v>208</v>
      </c>
      <c r="B197" s="210" t="s">
        <v>488</v>
      </c>
      <c r="C197" s="211" t="s">
        <v>489</v>
      </c>
      <c r="D197" s="21" t="s">
        <v>244</v>
      </c>
      <c r="E197" s="469">
        <v>2</v>
      </c>
      <c r="F197" s="23" t="s">
        <v>245</v>
      </c>
      <c r="G197" s="353"/>
      <c r="H197" s="350"/>
      <c r="I197" s="351"/>
      <c r="J197" s="350"/>
      <c r="K197" s="350"/>
    </row>
    <row r="198" spans="1:11" s="608" customFormat="1">
      <c r="A198" s="21">
        <v>209</v>
      </c>
      <c r="B198" s="609" t="s">
        <v>385</v>
      </c>
      <c r="C198" s="610" t="s">
        <v>386</v>
      </c>
      <c r="D198" s="68" t="s">
        <v>244</v>
      </c>
      <c r="E198" s="629">
        <v>4</v>
      </c>
      <c r="F198" s="21" t="s">
        <v>245</v>
      </c>
      <c r="G198" s="353"/>
      <c r="H198" s="350"/>
      <c r="I198" s="351"/>
      <c r="J198" s="350"/>
      <c r="K198" s="350"/>
    </row>
    <row r="199" spans="1:11" s="608" customFormat="1">
      <c r="A199" s="21">
        <v>210</v>
      </c>
      <c r="B199" s="609" t="s">
        <v>387</v>
      </c>
      <c r="C199" s="610" t="s">
        <v>388</v>
      </c>
      <c r="D199" s="68" t="s">
        <v>244</v>
      </c>
      <c r="E199" s="629">
        <v>4</v>
      </c>
      <c r="F199" s="21" t="s">
        <v>245</v>
      </c>
      <c r="G199" s="353"/>
      <c r="H199" s="350"/>
      <c r="I199" s="351"/>
      <c r="J199" s="350"/>
      <c r="K199" s="350"/>
    </row>
    <row r="200" spans="1:11" s="608" customFormat="1">
      <c r="A200" s="21">
        <v>211</v>
      </c>
      <c r="B200" s="609" t="s">
        <v>389</v>
      </c>
      <c r="C200" s="610" t="s">
        <v>390</v>
      </c>
      <c r="D200" s="68" t="s">
        <v>244</v>
      </c>
      <c r="E200" s="629">
        <v>4</v>
      </c>
      <c r="F200" s="21" t="s">
        <v>245</v>
      </c>
      <c r="G200" s="353"/>
      <c r="H200" s="350"/>
      <c r="I200" s="351"/>
      <c r="J200" s="350"/>
      <c r="K200" s="350"/>
    </row>
    <row r="201" spans="1:11" s="608" customFormat="1">
      <c r="A201" s="21">
        <v>212</v>
      </c>
      <c r="B201" s="609" t="s">
        <v>389</v>
      </c>
      <c r="C201" s="610" t="s">
        <v>391</v>
      </c>
      <c r="D201" s="68" t="s">
        <v>244</v>
      </c>
      <c r="E201" s="629">
        <v>4</v>
      </c>
      <c r="F201" s="21" t="s">
        <v>245</v>
      </c>
      <c r="G201" s="353"/>
      <c r="H201" s="350"/>
      <c r="I201" s="351"/>
      <c r="J201" s="350"/>
      <c r="K201" s="350"/>
    </row>
    <row r="202" spans="1:11" s="608" customFormat="1">
      <c r="A202" s="21">
        <v>213</v>
      </c>
      <c r="B202" s="31" t="s">
        <v>451</v>
      </c>
      <c r="C202" s="21" t="s">
        <v>452</v>
      </c>
      <c r="D202" s="21" t="s">
        <v>244</v>
      </c>
      <c r="E202" s="469">
        <v>2</v>
      </c>
      <c r="F202" s="23" t="s">
        <v>245</v>
      </c>
      <c r="G202" s="353"/>
      <c r="H202" s="350"/>
      <c r="I202" s="351"/>
      <c r="J202" s="350"/>
      <c r="K202" s="350"/>
    </row>
    <row r="203" spans="1:11" s="608" customFormat="1">
      <c r="A203" s="21">
        <v>214</v>
      </c>
      <c r="B203" s="609" t="s">
        <v>392</v>
      </c>
      <c r="C203" s="610" t="s">
        <v>393</v>
      </c>
      <c r="D203" s="68" t="s">
        <v>244</v>
      </c>
      <c r="E203" s="629">
        <v>6</v>
      </c>
      <c r="F203" s="21" t="s">
        <v>245</v>
      </c>
      <c r="G203" s="353"/>
      <c r="H203" s="350"/>
      <c r="I203" s="351"/>
      <c r="J203" s="350"/>
      <c r="K203" s="350"/>
    </row>
    <row r="204" spans="1:11" s="608" customFormat="1">
      <c r="A204" s="21">
        <v>215</v>
      </c>
      <c r="B204" s="237" t="s">
        <v>1991</v>
      </c>
      <c r="C204" s="196" t="s">
        <v>1992</v>
      </c>
      <c r="D204" s="196" t="s">
        <v>244</v>
      </c>
      <c r="E204" s="470">
        <v>1</v>
      </c>
      <c r="F204" s="23" t="s">
        <v>245</v>
      </c>
      <c r="G204" s="353"/>
      <c r="H204" s="350"/>
      <c r="I204" s="351"/>
      <c r="J204" s="350"/>
      <c r="K204" s="350"/>
    </row>
    <row r="205" spans="1:11" s="608" customFormat="1">
      <c r="A205" s="21">
        <v>216</v>
      </c>
      <c r="B205" s="609" t="s">
        <v>394</v>
      </c>
      <c r="C205" s="610" t="s">
        <v>395</v>
      </c>
      <c r="D205" s="68" t="s">
        <v>244</v>
      </c>
      <c r="E205" s="629">
        <v>10</v>
      </c>
      <c r="F205" s="21" t="s">
        <v>245</v>
      </c>
      <c r="G205" s="353"/>
      <c r="H205" s="350"/>
      <c r="I205" s="351"/>
      <c r="J205" s="350"/>
      <c r="K205" s="350"/>
    </row>
    <row r="206" spans="1:11" s="608" customFormat="1" ht="24">
      <c r="A206" s="21">
        <v>217</v>
      </c>
      <c r="B206" s="237" t="s">
        <v>2180</v>
      </c>
      <c r="C206" s="196" t="s">
        <v>2181</v>
      </c>
      <c r="D206" s="196" t="s">
        <v>244</v>
      </c>
      <c r="E206" s="470">
        <v>2</v>
      </c>
      <c r="F206" s="21" t="s">
        <v>245</v>
      </c>
      <c r="G206" s="353"/>
      <c r="H206" s="350"/>
      <c r="I206" s="351"/>
      <c r="J206" s="350"/>
      <c r="K206" s="350"/>
    </row>
    <row r="207" spans="1:11" s="608" customFormat="1">
      <c r="A207" s="21">
        <v>218</v>
      </c>
      <c r="B207" s="237" t="s">
        <v>1827</v>
      </c>
      <c r="C207" s="196" t="s">
        <v>2275</v>
      </c>
      <c r="D207" s="196" t="s">
        <v>244</v>
      </c>
      <c r="E207" s="469">
        <v>4</v>
      </c>
      <c r="F207" s="23" t="s">
        <v>245</v>
      </c>
      <c r="G207" s="353"/>
      <c r="H207" s="350"/>
      <c r="I207" s="351"/>
      <c r="J207" s="350"/>
      <c r="K207" s="350"/>
    </row>
    <row r="208" spans="1:11" s="608" customFormat="1">
      <c r="A208" s="21">
        <v>219</v>
      </c>
      <c r="B208" s="609" t="s">
        <v>396</v>
      </c>
      <c r="C208" s="610" t="s">
        <v>397</v>
      </c>
      <c r="D208" s="68" t="s">
        <v>244</v>
      </c>
      <c r="E208" s="629">
        <v>4</v>
      </c>
      <c r="F208" s="21" t="s">
        <v>245</v>
      </c>
      <c r="G208" s="353"/>
      <c r="H208" s="350"/>
      <c r="I208" s="351"/>
      <c r="J208" s="350"/>
      <c r="K208" s="350"/>
    </row>
    <row r="209" spans="1:11" s="608" customFormat="1">
      <c r="A209" s="21">
        <v>220</v>
      </c>
      <c r="B209" s="237" t="s">
        <v>1823</v>
      </c>
      <c r="C209" s="196" t="s">
        <v>1824</v>
      </c>
      <c r="D209" s="196" t="s">
        <v>244</v>
      </c>
      <c r="E209" s="469">
        <v>4</v>
      </c>
      <c r="F209" s="23" t="s">
        <v>245</v>
      </c>
      <c r="G209" s="353"/>
      <c r="H209" s="350"/>
      <c r="I209" s="351"/>
      <c r="J209" s="350"/>
      <c r="K209" s="350"/>
    </row>
    <row r="210" spans="1:11" s="608" customFormat="1">
      <c r="A210" s="21">
        <v>221</v>
      </c>
      <c r="B210" s="31" t="s">
        <v>424</v>
      </c>
      <c r="C210" s="21" t="s">
        <v>425</v>
      </c>
      <c r="D210" s="21" t="s">
        <v>244</v>
      </c>
      <c r="E210" s="469">
        <v>2</v>
      </c>
      <c r="F210" s="23" t="s">
        <v>426</v>
      </c>
      <c r="G210" s="353"/>
      <c r="H210" s="350"/>
      <c r="I210" s="351"/>
      <c r="J210" s="350"/>
      <c r="K210" s="350"/>
    </row>
    <row r="211" spans="1:11" s="608" customFormat="1">
      <c r="A211" s="21">
        <v>222</v>
      </c>
      <c r="B211" s="609" t="s">
        <v>398</v>
      </c>
      <c r="C211" s="610" t="s">
        <v>399</v>
      </c>
      <c r="D211" s="68" t="s">
        <v>244</v>
      </c>
      <c r="E211" s="629">
        <v>2</v>
      </c>
      <c r="F211" s="21" t="s">
        <v>245</v>
      </c>
      <c r="G211" s="353"/>
      <c r="H211" s="350"/>
      <c r="I211" s="351"/>
      <c r="J211" s="350"/>
      <c r="K211" s="350"/>
    </row>
    <row r="212" spans="1:11" s="608" customFormat="1">
      <c r="A212" s="21">
        <v>223</v>
      </c>
      <c r="B212" s="609" t="s">
        <v>400</v>
      </c>
      <c r="C212" s="610" t="s">
        <v>401</v>
      </c>
      <c r="D212" s="68" t="s">
        <v>244</v>
      </c>
      <c r="E212" s="629">
        <v>4</v>
      </c>
      <c r="F212" s="21" t="s">
        <v>245</v>
      </c>
      <c r="G212" s="353"/>
      <c r="H212" s="350"/>
      <c r="I212" s="351"/>
      <c r="J212" s="350"/>
      <c r="K212" s="350"/>
    </row>
    <row r="213" spans="1:11" s="608" customFormat="1" ht="24">
      <c r="A213" s="21">
        <v>224</v>
      </c>
      <c r="B213" s="209" t="s">
        <v>2276</v>
      </c>
      <c r="C213" s="627"/>
      <c r="D213" s="196" t="s">
        <v>2071</v>
      </c>
      <c r="E213" s="470">
        <v>30</v>
      </c>
      <c r="F213" s="21" t="s">
        <v>245</v>
      </c>
      <c r="G213" s="353"/>
      <c r="H213" s="350"/>
      <c r="I213" s="351"/>
      <c r="J213" s="350"/>
      <c r="K213" s="350"/>
    </row>
    <row r="214" spans="1:11" s="608" customFormat="1" ht="24">
      <c r="A214" s="21">
        <v>225</v>
      </c>
      <c r="B214" s="208" t="s">
        <v>1061</v>
      </c>
      <c r="C214" s="196" t="s">
        <v>1094</v>
      </c>
      <c r="D214" s="68" t="s">
        <v>1059</v>
      </c>
      <c r="E214" s="617">
        <v>4</v>
      </c>
      <c r="F214" s="23" t="s">
        <v>1093</v>
      </c>
      <c r="G214" s="347"/>
      <c r="H214" s="350"/>
      <c r="I214" s="325"/>
      <c r="J214" s="348"/>
      <c r="K214" s="348"/>
    </row>
    <row r="215" spans="1:11" s="608" customFormat="1" ht="24">
      <c r="A215" s="21">
        <v>226</v>
      </c>
      <c r="B215" s="213" t="s">
        <v>1062</v>
      </c>
      <c r="C215" s="304">
        <v>1090010500</v>
      </c>
      <c r="D215" s="68" t="s">
        <v>1059</v>
      </c>
      <c r="E215" s="308">
        <v>4</v>
      </c>
      <c r="F215" s="193" t="s">
        <v>60</v>
      </c>
      <c r="G215" s="347"/>
      <c r="H215" s="350"/>
      <c r="I215" s="325"/>
      <c r="J215" s="348"/>
      <c r="K215" s="348"/>
    </row>
    <row r="216" spans="1:11" s="608" customFormat="1" ht="24">
      <c r="A216" s="21">
        <v>227</v>
      </c>
      <c r="B216" s="213" t="s">
        <v>1063</v>
      </c>
      <c r="C216" s="304">
        <v>1039650100</v>
      </c>
      <c r="D216" s="68" t="s">
        <v>1059</v>
      </c>
      <c r="E216" s="308">
        <v>4</v>
      </c>
      <c r="F216" s="193" t="s">
        <v>418</v>
      </c>
      <c r="G216" s="347"/>
      <c r="H216" s="350"/>
      <c r="I216" s="325"/>
      <c r="J216" s="348"/>
      <c r="K216" s="348"/>
    </row>
    <row r="217" spans="1:11" s="608" customFormat="1" ht="24">
      <c r="A217" s="21">
        <v>228</v>
      </c>
      <c r="B217" s="213" t="s">
        <v>1064</v>
      </c>
      <c r="C217" s="304">
        <v>1039430250</v>
      </c>
      <c r="D217" s="68" t="s">
        <v>1059</v>
      </c>
      <c r="E217" s="308">
        <v>4</v>
      </c>
      <c r="F217" s="193" t="s">
        <v>1065</v>
      </c>
      <c r="G217" s="347"/>
      <c r="H217" s="350"/>
      <c r="I217" s="325"/>
      <c r="J217" s="348"/>
      <c r="K217" s="348"/>
    </row>
    <row r="218" spans="1:11" s="608" customFormat="1" ht="24">
      <c r="A218" s="21">
        <v>229</v>
      </c>
      <c r="B218" s="213" t="s">
        <v>1066</v>
      </c>
      <c r="C218" s="304">
        <v>8426490025</v>
      </c>
      <c r="D218" s="68" t="s">
        <v>1059</v>
      </c>
      <c r="E218" s="308">
        <v>1</v>
      </c>
      <c r="F218" s="193" t="s">
        <v>1067</v>
      </c>
      <c r="G218" s="347"/>
      <c r="H218" s="350"/>
      <c r="I218" s="325"/>
      <c r="J218" s="348"/>
      <c r="K218" s="348"/>
    </row>
    <row r="219" spans="1:11" s="608" customFormat="1" ht="24">
      <c r="A219" s="21">
        <v>230</v>
      </c>
      <c r="B219" s="213" t="s">
        <v>1068</v>
      </c>
      <c r="C219" s="196" t="s">
        <v>1091</v>
      </c>
      <c r="D219" s="68" t="s">
        <v>1059</v>
      </c>
      <c r="E219" s="308">
        <v>2</v>
      </c>
      <c r="F219" s="193" t="s">
        <v>1069</v>
      </c>
      <c r="G219" s="347"/>
      <c r="H219" s="350"/>
      <c r="I219" s="325"/>
      <c r="J219" s="348"/>
      <c r="K219" s="348"/>
    </row>
    <row r="220" spans="1:11" s="608" customFormat="1" ht="24">
      <c r="A220" s="21">
        <v>231</v>
      </c>
      <c r="B220" s="213" t="s">
        <v>1070</v>
      </c>
      <c r="C220" s="196" t="s">
        <v>1090</v>
      </c>
      <c r="D220" s="68" t="s">
        <v>1059</v>
      </c>
      <c r="E220" s="308">
        <v>2</v>
      </c>
      <c r="F220" s="193" t="s">
        <v>1071</v>
      </c>
      <c r="G220" s="347"/>
      <c r="H220" s="350"/>
      <c r="I220" s="325"/>
      <c r="J220" s="348"/>
      <c r="K220" s="348"/>
    </row>
    <row r="221" spans="1:11" s="608" customFormat="1" ht="24">
      <c r="A221" s="21">
        <v>232</v>
      </c>
      <c r="B221" s="213" t="s">
        <v>1072</v>
      </c>
      <c r="C221" s="196" t="s">
        <v>1092</v>
      </c>
      <c r="D221" s="68" t="s">
        <v>1059</v>
      </c>
      <c r="E221" s="308">
        <v>1</v>
      </c>
      <c r="F221" s="193" t="s">
        <v>1073</v>
      </c>
      <c r="G221" s="347"/>
      <c r="H221" s="350"/>
      <c r="I221" s="325"/>
      <c r="J221" s="348"/>
      <c r="K221" s="348"/>
    </row>
    <row r="222" spans="1:11" s="608" customFormat="1" ht="24">
      <c r="A222" s="21">
        <v>233</v>
      </c>
      <c r="B222" s="213" t="s">
        <v>1074</v>
      </c>
      <c r="C222" s="304">
        <v>1004411000</v>
      </c>
      <c r="D222" s="68" t="s">
        <v>1059</v>
      </c>
      <c r="E222" s="308">
        <v>1</v>
      </c>
      <c r="F222" s="23" t="s">
        <v>1011</v>
      </c>
      <c r="G222" s="347"/>
      <c r="H222" s="350"/>
      <c r="I222" s="325"/>
      <c r="J222" s="348"/>
      <c r="K222" s="348"/>
    </row>
    <row r="223" spans="1:11" s="608" customFormat="1" ht="24">
      <c r="A223" s="21">
        <v>234</v>
      </c>
      <c r="B223" s="208" t="s">
        <v>1075</v>
      </c>
      <c r="C223" s="196" t="s">
        <v>1076</v>
      </c>
      <c r="D223" s="68" t="s">
        <v>1059</v>
      </c>
      <c r="E223" s="400">
        <v>1</v>
      </c>
      <c r="F223" s="23" t="s">
        <v>1011</v>
      </c>
      <c r="G223" s="347"/>
      <c r="H223" s="350"/>
      <c r="I223" s="325"/>
      <c r="J223" s="348"/>
      <c r="K223" s="348"/>
    </row>
    <row r="224" spans="1:11" s="608" customFormat="1" ht="24">
      <c r="A224" s="21">
        <v>235</v>
      </c>
      <c r="B224" s="208" t="s">
        <v>1077</v>
      </c>
      <c r="C224" s="196" t="s">
        <v>1078</v>
      </c>
      <c r="D224" s="68" t="s">
        <v>1059</v>
      </c>
      <c r="E224" s="400">
        <v>4</v>
      </c>
      <c r="F224" s="23" t="s">
        <v>1400</v>
      </c>
      <c r="G224" s="347"/>
      <c r="H224" s="350"/>
      <c r="I224" s="325"/>
      <c r="J224" s="348"/>
      <c r="K224" s="348"/>
    </row>
    <row r="225" spans="1:11" s="608" customFormat="1" ht="24">
      <c r="A225" s="21">
        <v>236</v>
      </c>
      <c r="B225" s="213" t="s">
        <v>1079</v>
      </c>
      <c r="C225" s="233" t="s">
        <v>1080</v>
      </c>
      <c r="D225" s="68" t="s">
        <v>1059</v>
      </c>
      <c r="E225" s="308">
        <v>10</v>
      </c>
      <c r="F225" s="233" t="s">
        <v>1081</v>
      </c>
      <c r="G225" s="347"/>
      <c r="H225" s="350"/>
      <c r="I225" s="325"/>
      <c r="J225" s="348"/>
      <c r="K225" s="348"/>
    </row>
    <row r="226" spans="1:11" s="608" customFormat="1" ht="24">
      <c r="A226" s="21">
        <v>237</v>
      </c>
      <c r="B226" s="213" t="s">
        <v>1082</v>
      </c>
      <c r="C226" s="233" t="s">
        <v>1083</v>
      </c>
      <c r="D226" s="68" t="s">
        <v>1059</v>
      </c>
      <c r="E226" s="308">
        <v>10</v>
      </c>
      <c r="F226" s="233" t="s">
        <v>1081</v>
      </c>
      <c r="G226" s="347"/>
      <c r="H226" s="350"/>
      <c r="I226" s="325"/>
      <c r="J226" s="348"/>
      <c r="K226" s="348"/>
    </row>
    <row r="227" spans="1:11" s="608" customFormat="1" ht="24">
      <c r="A227" s="21">
        <v>238</v>
      </c>
      <c r="B227" s="208" t="s">
        <v>1084</v>
      </c>
      <c r="C227" s="23" t="s">
        <v>1089</v>
      </c>
      <c r="D227" s="68" t="s">
        <v>1059</v>
      </c>
      <c r="E227" s="400">
        <v>1</v>
      </c>
      <c r="F227" s="196" t="s">
        <v>185</v>
      </c>
      <c r="G227" s="347"/>
      <c r="H227" s="350"/>
      <c r="I227" s="325"/>
      <c r="J227" s="348"/>
      <c r="K227" s="348"/>
    </row>
    <row r="228" spans="1:11" s="608" customFormat="1" ht="24">
      <c r="A228" s="21">
        <v>239</v>
      </c>
      <c r="B228" s="213" t="s">
        <v>1749</v>
      </c>
      <c r="C228" s="214" t="s">
        <v>1750</v>
      </c>
      <c r="D228" s="215" t="s">
        <v>1059</v>
      </c>
      <c r="E228" s="308">
        <v>2</v>
      </c>
      <c r="F228" s="196" t="s">
        <v>1081</v>
      </c>
      <c r="G228" s="347"/>
      <c r="H228" s="350"/>
      <c r="I228" s="325"/>
      <c r="J228" s="348"/>
      <c r="K228" s="348"/>
    </row>
    <row r="229" spans="1:11" s="608" customFormat="1" ht="24">
      <c r="A229" s="21">
        <v>240</v>
      </c>
      <c r="B229" s="258" t="s">
        <v>1936</v>
      </c>
      <c r="C229" s="196" t="s">
        <v>1937</v>
      </c>
      <c r="D229" s="68" t="s">
        <v>1059</v>
      </c>
      <c r="E229" s="400">
        <v>1</v>
      </c>
      <c r="F229" s="196" t="s">
        <v>2277</v>
      </c>
      <c r="G229" s="347"/>
      <c r="H229" s="350"/>
      <c r="I229" s="325"/>
      <c r="J229" s="348"/>
      <c r="K229" s="348"/>
    </row>
    <row r="230" spans="1:11" s="608" customFormat="1" ht="24">
      <c r="A230" s="21">
        <v>241</v>
      </c>
      <c r="B230" s="258" t="s">
        <v>1938</v>
      </c>
      <c r="C230" s="196" t="s">
        <v>1939</v>
      </c>
      <c r="D230" s="68" t="s">
        <v>1059</v>
      </c>
      <c r="E230" s="400">
        <v>1</v>
      </c>
      <c r="F230" s="196" t="s">
        <v>2278</v>
      </c>
      <c r="G230" s="347"/>
      <c r="H230" s="350"/>
      <c r="I230" s="325"/>
      <c r="J230" s="348"/>
      <c r="K230" s="348"/>
    </row>
    <row r="231" spans="1:11" s="608" customFormat="1" ht="24">
      <c r="A231" s="21">
        <v>242</v>
      </c>
      <c r="B231" s="258" t="s">
        <v>1940</v>
      </c>
      <c r="C231" s="196" t="s">
        <v>1941</v>
      </c>
      <c r="D231" s="68" t="s">
        <v>1059</v>
      </c>
      <c r="E231" s="400">
        <v>1</v>
      </c>
      <c r="F231" s="196" t="s">
        <v>2277</v>
      </c>
      <c r="G231" s="347"/>
      <c r="H231" s="350"/>
      <c r="I231" s="325"/>
      <c r="J231" s="348"/>
      <c r="K231" s="348"/>
    </row>
    <row r="232" spans="1:11" s="608" customFormat="1" ht="24">
      <c r="A232" s="21">
        <v>243</v>
      </c>
      <c r="B232" s="258" t="s">
        <v>1942</v>
      </c>
      <c r="C232" s="196" t="s">
        <v>1943</v>
      </c>
      <c r="D232" s="68" t="s">
        <v>1059</v>
      </c>
      <c r="E232" s="400">
        <v>1</v>
      </c>
      <c r="F232" s="196" t="s">
        <v>2277</v>
      </c>
      <c r="G232" s="347"/>
      <c r="H232" s="350"/>
      <c r="I232" s="325"/>
      <c r="J232" s="348"/>
      <c r="K232" s="348"/>
    </row>
    <row r="233" spans="1:11" s="608" customFormat="1" ht="24">
      <c r="A233" s="21">
        <v>244</v>
      </c>
      <c r="B233" s="258" t="s">
        <v>1944</v>
      </c>
      <c r="C233" s="196" t="s">
        <v>1945</v>
      </c>
      <c r="D233" s="68" t="s">
        <v>1059</v>
      </c>
      <c r="E233" s="400">
        <v>1</v>
      </c>
      <c r="F233" s="196" t="s">
        <v>443</v>
      </c>
      <c r="G233" s="347"/>
      <c r="H233" s="350"/>
      <c r="I233" s="325"/>
      <c r="J233" s="348"/>
      <c r="K233" s="348"/>
    </row>
    <row r="234" spans="1:11" s="608" customFormat="1" ht="24">
      <c r="A234" s="21">
        <v>245</v>
      </c>
      <c r="B234" s="258" t="s">
        <v>1946</v>
      </c>
      <c r="C234" s="196" t="s">
        <v>1947</v>
      </c>
      <c r="D234" s="68" t="s">
        <v>1059</v>
      </c>
      <c r="E234" s="400">
        <v>1</v>
      </c>
      <c r="F234" s="196" t="s">
        <v>443</v>
      </c>
      <c r="G234" s="347"/>
      <c r="H234" s="350"/>
      <c r="I234" s="325"/>
      <c r="J234" s="348"/>
      <c r="K234" s="348"/>
    </row>
    <row r="235" spans="1:11" s="608" customFormat="1" ht="24">
      <c r="A235" s="21">
        <v>246</v>
      </c>
      <c r="B235" s="258" t="s">
        <v>1948</v>
      </c>
      <c r="C235" s="196" t="s">
        <v>1949</v>
      </c>
      <c r="D235" s="68" t="s">
        <v>1059</v>
      </c>
      <c r="E235" s="400">
        <v>1</v>
      </c>
      <c r="F235" s="196" t="s">
        <v>437</v>
      </c>
      <c r="G235" s="347"/>
      <c r="H235" s="350"/>
      <c r="I235" s="325"/>
      <c r="J235" s="348"/>
      <c r="K235" s="348"/>
    </row>
    <row r="236" spans="1:11" s="608" customFormat="1" ht="24">
      <c r="A236" s="21">
        <v>247</v>
      </c>
      <c r="B236" s="258" t="s">
        <v>1950</v>
      </c>
      <c r="C236" s="196" t="s">
        <v>1951</v>
      </c>
      <c r="D236" s="68" t="s">
        <v>1059</v>
      </c>
      <c r="E236" s="400">
        <v>1</v>
      </c>
      <c r="F236" s="196" t="s">
        <v>2277</v>
      </c>
      <c r="G236" s="347"/>
      <c r="H236" s="350"/>
      <c r="I236" s="325"/>
      <c r="J236" s="348"/>
      <c r="K236" s="348"/>
    </row>
    <row r="237" spans="1:11" s="608" customFormat="1" ht="24">
      <c r="A237" s="21">
        <v>248</v>
      </c>
      <c r="B237" s="258" t="s">
        <v>1952</v>
      </c>
      <c r="C237" s="196" t="s">
        <v>1953</v>
      </c>
      <c r="D237" s="68" t="s">
        <v>1059</v>
      </c>
      <c r="E237" s="400">
        <v>1</v>
      </c>
      <c r="F237" s="196" t="s">
        <v>2277</v>
      </c>
      <c r="G237" s="347"/>
      <c r="H237" s="350"/>
      <c r="I237" s="325"/>
      <c r="J237" s="348"/>
      <c r="K237" s="348"/>
    </row>
    <row r="238" spans="1:11" s="608" customFormat="1" ht="24">
      <c r="A238" s="21">
        <v>249</v>
      </c>
      <c r="B238" s="258" t="s">
        <v>1954</v>
      </c>
      <c r="C238" s="196" t="s">
        <v>1955</v>
      </c>
      <c r="D238" s="68" t="s">
        <v>1059</v>
      </c>
      <c r="E238" s="400">
        <v>1</v>
      </c>
      <c r="F238" s="196" t="s">
        <v>2277</v>
      </c>
      <c r="G238" s="347"/>
      <c r="H238" s="350"/>
      <c r="I238" s="325"/>
      <c r="J238" s="348"/>
      <c r="K238" s="348"/>
    </row>
    <row r="239" spans="1:11" s="608" customFormat="1" ht="24">
      <c r="A239" s="21">
        <v>250</v>
      </c>
      <c r="B239" s="258" t="s">
        <v>1956</v>
      </c>
      <c r="C239" s="196" t="s">
        <v>1957</v>
      </c>
      <c r="D239" s="68" t="s">
        <v>1059</v>
      </c>
      <c r="E239" s="400">
        <v>1</v>
      </c>
      <c r="F239" s="196" t="s">
        <v>2277</v>
      </c>
      <c r="G239" s="347"/>
      <c r="H239" s="350"/>
      <c r="I239" s="325"/>
      <c r="J239" s="348"/>
      <c r="K239" s="348"/>
    </row>
    <row r="240" spans="1:11" s="608" customFormat="1" ht="24">
      <c r="A240" s="21">
        <v>251</v>
      </c>
      <c r="B240" s="258" t="s">
        <v>1958</v>
      </c>
      <c r="C240" s="196" t="s">
        <v>1959</v>
      </c>
      <c r="D240" s="68" t="s">
        <v>1059</v>
      </c>
      <c r="E240" s="400">
        <v>1</v>
      </c>
      <c r="F240" s="196" t="s">
        <v>136</v>
      </c>
      <c r="G240" s="347"/>
      <c r="H240" s="350"/>
      <c r="I240" s="325"/>
      <c r="J240" s="348"/>
      <c r="K240" s="348"/>
    </row>
    <row r="241" spans="1:11" s="608" customFormat="1" ht="24">
      <c r="A241" s="21">
        <v>252</v>
      </c>
      <c r="B241" s="258" t="s">
        <v>2279</v>
      </c>
      <c r="C241" s="196">
        <v>543834</v>
      </c>
      <c r="D241" s="68" t="s">
        <v>1059</v>
      </c>
      <c r="E241" s="400">
        <v>1</v>
      </c>
      <c r="F241" s="196" t="s">
        <v>418</v>
      </c>
      <c r="G241" s="347"/>
      <c r="H241" s="350"/>
      <c r="I241" s="325"/>
      <c r="J241" s="348"/>
      <c r="K241" s="348"/>
    </row>
    <row r="242" spans="1:11" ht="12.75" thickBot="1">
      <c r="A242" s="654" t="s">
        <v>46</v>
      </c>
      <c r="B242" s="646"/>
      <c r="C242" s="646"/>
      <c r="D242" s="646"/>
      <c r="E242" s="646"/>
      <c r="F242" s="646"/>
      <c r="G242" s="264" t="s">
        <v>47</v>
      </c>
      <c r="H242" s="265">
        <f>SUM(H4:H241)</f>
        <v>0</v>
      </c>
      <c r="I242" s="646" t="s">
        <v>48</v>
      </c>
      <c r="J242" s="646"/>
      <c r="K242" s="266">
        <f>SUM(K4:K241)</f>
        <v>0</v>
      </c>
    </row>
    <row r="248" spans="1:11">
      <c r="G248" s="259"/>
    </row>
    <row r="249" spans="1:11">
      <c r="G249" s="259"/>
    </row>
  </sheetData>
  <mergeCells count="3">
    <mergeCell ref="A1:K1"/>
    <mergeCell ref="A242:F242"/>
    <mergeCell ref="I242:J242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tabSelected="1" view="pageLayout" zoomScaleNormal="100" workbookViewId="0">
      <selection sqref="A1:K1"/>
    </sheetView>
  </sheetViews>
  <sheetFormatPr defaultRowHeight="12"/>
  <cols>
    <col min="1" max="1" width="4.28515625" style="185" customWidth="1"/>
    <col min="2" max="2" width="26.7109375" style="185" customWidth="1"/>
    <col min="3" max="3" width="17.28515625" style="185" customWidth="1"/>
    <col min="4" max="4" width="11.5703125" style="185" customWidth="1"/>
    <col min="5" max="5" width="8.140625" style="185" customWidth="1"/>
    <col min="6" max="6" width="8.7109375" style="185" bestFit="1" customWidth="1"/>
    <col min="7" max="7" width="8.140625" style="185" customWidth="1"/>
    <col min="8" max="8" width="8.28515625" style="185" customWidth="1"/>
    <col min="9" max="9" width="9.140625" style="185" customWidth="1"/>
    <col min="10" max="10" width="11.42578125" style="185" customWidth="1"/>
    <col min="11" max="11" width="8.28515625" style="185" customWidth="1"/>
    <col min="12" max="12" width="12.28515625" style="185" bestFit="1" customWidth="1"/>
    <col min="13" max="16384" width="9.140625" style="185"/>
  </cols>
  <sheetData>
    <row r="1" spans="1:11" ht="12.75" thickBot="1">
      <c r="A1" s="649" t="s">
        <v>2479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 customHeight="1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68">
        <v>1</v>
      </c>
      <c r="B4" s="251" t="s">
        <v>1139</v>
      </c>
      <c r="C4" s="252" t="s">
        <v>1140</v>
      </c>
      <c r="D4" s="195" t="s">
        <v>1143</v>
      </c>
      <c r="E4" s="465" t="s">
        <v>1552</v>
      </c>
      <c r="F4" s="68" t="s">
        <v>175</v>
      </c>
      <c r="G4" s="428"/>
      <c r="H4" s="429"/>
      <c r="I4" s="430"/>
      <c r="J4" s="429"/>
      <c r="K4" s="429"/>
    </row>
    <row r="5" spans="1:11">
      <c r="A5" s="68">
        <v>2</v>
      </c>
      <c r="B5" s="251" t="s">
        <v>1141</v>
      </c>
      <c r="C5" s="252" t="s">
        <v>1142</v>
      </c>
      <c r="D5" s="195" t="s">
        <v>1143</v>
      </c>
      <c r="E5" s="465" t="s">
        <v>1552</v>
      </c>
      <c r="F5" s="68" t="s">
        <v>175</v>
      </c>
      <c r="G5" s="429"/>
      <c r="H5" s="429"/>
      <c r="I5" s="430"/>
      <c r="J5" s="429"/>
      <c r="K5" s="429"/>
    </row>
    <row r="6" spans="1:11">
      <c r="A6" s="68">
        <v>3</v>
      </c>
      <c r="B6" s="267" t="s">
        <v>2011</v>
      </c>
      <c r="C6" s="526" t="s">
        <v>2012</v>
      </c>
      <c r="D6" s="195" t="s">
        <v>2280</v>
      </c>
      <c r="E6" s="456">
        <v>2</v>
      </c>
      <c r="F6" s="68" t="s">
        <v>175</v>
      </c>
      <c r="G6" s="429"/>
      <c r="H6" s="429"/>
      <c r="I6" s="430"/>
      <c r="J6" s="429"/>
      <c r="K6" s="429"/>
    </row>
    <row r="7" spans="1:11">
      <c r="A7" s="68">
        <v>4</v>
      </c>
      <c r="B7" s="267" t="s">
        <v>2013</v>
      </c>
      <c r="C7" s="526" t="s">
        <v>2014</v>
      </c>
      <c r="D7" s="195" t="s">
        <v>2280</v>
      </c>
      <c r="E7" s="456">
        <v>2</v>
      </c>
      <c r="F7" s="68" t="s">
        <v>175</v>
      </c>
      <c r="G7" s="429"/>
      <c r="H7" s="429"/>
      <c r="I7" s="430"/>
      <c r="J7" s="429"/>
      <c r="K7" s="429"/>
    </row>
    <row r="8" spans="1:11">
      <c r="A8" s="68">
        <v>5</v>
      </c>
      <c r="B8" s="267" t="s">
        <v>2015</v>
      </c>
      <c r="C8" s="526" t="s">
        <v>2016</v>
      </c>
      <c r="D8" s="195" t="s">
        <v>2280</v>
      </c>
      <c r="E8" s="456">
        <v>2</v>
      </c>
      <c r="F8" s="68" t="s">
        <v>175</v>
      </c>
      <c r="G8" s="429"/>
      <c r="H8" s="429"/>
      <c r="I8" s="430"/>
      <c r="J8" s="429"/>
      <c r="K8" s="429"/>
    </row>
    <row r="9" spans="1:11">
      <c r="A9" s="68">
        <v>6</v>
      </c>
      <c r="B9" s="267" t="s">
        <v>2017</v>
      </c>
      <c r="C9" s="526" t="s">
        <v>2018</v>
      </c>
      <c r="D9" s="195" t="s">
        <v>2280</v>
      </c>
      <c r="E9" s="456">
        <v>2</v>
      </c>
      <c r="F9" s="68" t="s">
        <v>175</v>
      </c>
      <c r="G9" s="429"/>
      <c r="H9" s="429"/>
      <c r="I9" s="430"/>
      <c r="J9" s="429"/>
      <c r="K9" s="429"/>
    </row>
    <row r="10" spans="1:11">
      <c r="A10" s="68">
        <v>7</v>
      </c>
      <c r="B10" s="267" t="s">
        <v>2019</v>
      </c>
      <c r="C10" s="526" t="s">
        <v>2020</v>
      </c>
      <c r="D10" s="195" t="s">
        <v>2280</v>
      </c>
      <c r="E10" s="456">
        <v>2</v>
      </c>
      <c r="F10" s="68" t="s">
        <v>175</v>
      </c>
      <c r="G10" s="429"/>
      <c r="H10" s="429"/>
      <c r="I10" s="430"/>
      <c r="J10" s="429"/>
      <c r="K10" s="429"/>
    </row>
    <row r="11" spans="1:11">
      <c r="A11" s="68">
        <v>8</v>
      </c>
      <c r="B11" s="527" t="s">
        <v>2056</v>
      </c>
      <c r="C11" s="528" t="s">
        <v>2057</v>
      </c>
      <c r="D11" s="233" t="s">
        <v>2281</v>
      </c>
      <c r="E11" s="309">
        <v>3</v>
      </c>
      <c r="F11" s="68" t="s">
        <v>175</v>
      </c>
      <c r="G11" s="429"/>
      <c r="H11" s="429"/>
      <c r="I11" s="430"/>
      <c r="J11" s="429"/>
      <c r="K11" s="429"/>
    </row>
    <row r="12" spans="1:11">
      <c r="A12" s="68">
        <v>9</v>
      </c>
      <c r="B12" s="527" t="s">
        <v>2058</v>
      </c>
      <c r="C12" s="528" t="s">
        <v>2059</v>
      </c>
      <c r="D12" s="233" t="s">
        <v>2281</v>
      </c>
      <c r="E12" s="309">
        <v>3</v>
      </c>
      <c r="F12" s="68" t="s">
        <v>175</v>
      </c>
      <c r="G12" s="429"/>
      <c r="H12" s="429"/>
      <c r="I12" s="430"/>
      <c r="J12" s="429"/>
      <c r="K12" s="429"/>
    </row>
    <row r="13" spans="1:11" ht="12.75" thickBot="1">
      <c r="A13" s="669" t="s">
        <v>46</v>
      </c>
      <c r="B13" s="670"/>
      <c r="C13" s="670"/>
      <c r="D13" s="670"/>
      <c r="E13" s="670"/>
      <c r="F13" s="670"/>
      <c r="G13" s="396" t="s">
        <v>47</v>
      </c>
      <c r="H13" s="355">
        <f>SUM(H4:H12)</f>
        <v>0</v>
      </c>
      <c r="I13" s="670" t="s">
        <v>48</v>
      </c>
      <c r="J13" s="670"/>
      <c r="K13" s="529">
        <f>SUM(K4:K12)</f>
        <v>0</v>
      </c>
    </row>
    <row r="17" spans="8:11">
      <c r="H17" s="259"/>
      <c r="I17" s="259"/>
      <c r="J17" s="259"/>
      <c r="K17" s="259"/>
    </row>
    <row r="18" spans="8:11" ht="15.75" customHeight="1">
      <c r="H18" s="259"/>
      <c r="I18" s="259"/>
      <c r="J18" s="259"/>
      <c r="K18" s="530"/>
    </row>
  </sheetData>
  <mergeCells count="3">
    <mergeCell ref="A1:K1"/>
    <mergeCell ref="A13:F13"/>
    <mergeCell ref="I13:J1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G34"/>
  <sheetViews>
    <sheetView topLeftCell="A4" zoomScale="89" zoomScaleNormal="89" workbookViewId="0">
      <selection activeCell="C25" sqref="C25"/>
    </sheetView>
  </sheetViews>
  <sheetFormatPr defaultRowHeight="15"/>
  <cols>
    <col min="2" max="2" width="5" style="406" customWidth="1"/>
    <col min="3" max="3" width="20" style="406" customWidth="1"/>
    <col min="4" max="4" width="30" style="406" customWidth="1"/>
    <col min="5" max="5" width="14.85546875" customWidth="1"/>
    <col min="7" max="7" width="14.85546875" bestFit="1" customWidth="1"/>
  </cols>
  <sheetData>
    <row r="1" spans="2:7">
      <c r="B1" s="647" t="s">
        <v>2389</v>
      </c>
      <c r="C1" s="647"/>
      <c r="D1" s="647"/>
    </row>
    <row r="2" spans="2:7">
      <c r="B2" s="401" t="s">
        <v>2390</v>
      </c>
      <c r="C2" s="401" t="s">
        <v>2391</v>
      </c>
      <c r="D2" s="401" t="s">
        <v>2392</v>
      </c>
    </row>
    <row r="3" spans="2:7">
      <c r="B3" s="403" t="s">
        <v>2393</v>
      </c>
      <c r="C3" s="403" t="s">
        <v>1447</v>
      </c>
      <c r="D3" s="404">
        <v>164100</v>
      </c>
      <c r="E3" s="299"/>
      <c r="F3" s="402"/>
      <c r="G3" s="19"/>
    </row>
    <row r="4" spans="2:7">
      <c r="B4" s="403" t="s">
        <v>2394</v>
      </c>
      <c r="C4" s="403" t="s">
        <v>2424</v>
      </c>
      <c r="D4" s="404">
        <v>411100</v>
      </c>
      <c r="E4" s="299"/>
      <c r="F4" s="402"/>
      <c r="G4" s="19"/>
    </row>
    <row r="5" spans="2:7">
      <c r="B5" s="403" t="s">
        <v>2395</v>
      </c>
      <c r="C5" s="403" t="s">
        <v>2425</v>
      </c>
      <c r="D5" s="404">
        <v>63100</v>
      </c>
      <c r="E5" s="299"/>
      <c r="F5" s="402"/>
      <c r="G5" s="19"/>
    </row>
    <row r="6" spans="2:7">
      <c r="B6" s="403" t="s">
        <v>2396</v>
      </c>
      <c r="C6" s="403" t="s">
        <v>2426</v>
      </c>
      <c r="D6" s="404">
        <v>29500</v>
      </c>
      <c r="E6" s="299"/>
      <c r="F6" s="402"/>
      <c r="G6" s="19"/>
    </row>
    <row r="7" spans="2:7">
      <c r="B7" s="403" t="s">
        <v>2397</v>
      </c>
      <c r="C7" s="403" t="s">
        <v>1451</v>
      </c>
      <c r="D7" s="404">
        <v>33000</v>
      </c>
      <c r="E7" s="299"/>
      <c r="F7" s="402"/>
      <c r="G7" s="19"/>
    </row>
    <row r="8" spans="2:7">
      <c r="B8" s="403" t="s">
        <v>2398</v>
      </c>
      <c r="C8" s="403" t="s">
        <v>2427</v>
      </c>
      <c r="D8" s="404">
        <v>79800</v>
      </c>
      <c r="E8" s="299"/>
      <c r="F8" s="402"/>
      <c r="G8" s="19"/>
    </row>
    <row r="9" spans="2:7">
      <c r="B9" s="403" t="s">
        <v>2399</v>
      </c>
      <c r="C9" s="403" t="s">
        <v>2428</v>
      </c>
      <c r="D9" s="404">
        <v>335000</v>
      </c>
      <c r="E9" s="299"/>
      <c r="F9" s="402"/>
      <c r="G9" s="19"/>
    </row>
    <row r="10" spans="2:7">
      <c r="B10" s="403" t="s">
        <v>2400</v>
      </c>
      <c r="C10" s="403" t="s">
        <v>2429</v>
      </c>
      <c r="D10" s="404">
        <v>35300</v>
      </c>
      <c r="E10" s="299"/>
      <c r="F10" s="402"/>
      <c r="G10" s="19"/>
    </row>
    <row r="11" spans="2:7">
      <c r="B11" s="403" t="s">
        <v>2401</v>
      </c>
      <c r="C11" s="403" t="s">
        <v>2430</v>
      </c>
      <c r="D11" s="404">
        <v>54900</v>
      </c>
      <c r="E11" s="299"/>
      <c r="F11" s="402"/>
      <c r="G11" s="19"/>
    </row>
    <row r="12" spans="2:7">
      <c r="B12" s="403" t="s">
        <v>2402</v>
      </c>
      <c r="C12" s="403" t="s">
        <v>2431</v>
      </c>
      <c r="D12" s="404">
        <v>100900</v>
      </c>
      <c r="E12" s="299"/>
      <c r="F12" s="402"/>
      <c r="G12" s="19"/>
    </row>
    <row r="13" spans="2:7">
      <c r="B13" s="403" t="s">
        <v>2403</v>
      </c>
      <c r="C13" s="403" t="s">
        <v>2432</v>
      </c>
      <c r="D13" s="404">
        <v>157200</v>
      </c>
      <c r="E13" s="299"/>
      <c r="F13" s="402"/>
      <c r="G13" s="19"/>
    </row>
    <row r="14" spans="2:7">
      <c r="B14" s="403" t="s">
        <v>2404</v>
      </c>
      <c r="C14" s="403" t="s">
        <v>2433</v>
      </c>
      <c r="D14" s="404">
        <v>389000</v>
      </c>
      <c r="E14" s="299"/>
      <c r="F14" s="402"/>
      <c r="G14" s="19"/>
    </row>
    <row r="15" spans="2:7">
      <c r="B15" s="403" t="s">
        <v>2405</v>
      </c>
      <c r="C15" s="403" t="s">
        <v>2434</v>
      </c>
      <c r="D15" s="404">
        <v>2600000</v>
      </c>
      <c r="E15" s="299"/>
      <c r="F15" s="402"/>
      <c r="G15" s="19"/>
    </row>
    <row r="16" spans="2:7">
      <c r="B16" s="403" t="s">
        <v>2406</v>
      </c>
      <c r="C16" s="403" t="s">
        <v>2435</v>
      </c>
      <c r="D16" s="404">
        <v>174900</v>
      </c>
      <c r="E16" s="299"/>
      <c r="F16" s="402"/>
      <c r="G16" s="19"/>
    </row>
    <row r="17" spans="2:7">
      <c r="B17" s="403" t="s">
        <v>2407</v>
      </c>
      <c r="C17" s="403" t="s">
        <v>2436</v>
      </c>
      <c r="D17" s="404">
        <v>459900</v>
      </c>
      <c r="E17" s="299"/>
      <c r="F17" s="402"/>
      <c r="G17" s="19"/>
    </row>
    <row r="18" spans="2:7">
      <c r="B18" s="403" t="s">
        <v>2408</v>
      </c>
      <c r="C18" s="403" t="s">
        <v>2437</v>
      </c>
      <c r="D18" s="404">
        <v>52800</v>
      </c>
      <c r="E18" s="299"/>
      <c r="F18" s="402"/>
      <c r="G18" s="19"/>
    </row>
    <row r="19" spans="2:7">
      <c r="B19" s="403" t="s">
        <v>2409</v>
      </c>
      <c r="C19" s="403" t="s">
        <v>2438</v>
      </c>
      <c r="D19" s="404">
        <v>63300</v>
      </c>
      <c r="E19" s="299"/>
      <c r="F19" s="402"/>
      <c r="G19" s="19"/>
    </row>
    <row r="20" spans="2:7">
      <c r="B20" s="403" t="s">
        <v>2410</v>
      </c>
      <c r="C20" s="403" t="s">
        <v>2439</v>
      </c>
      <c r="D20" s="404">
        <v>51600</v>
      </c>
      <c r="E20" s="299"/>
      <c r="F20" s="402"/>
      <c r="G20" s="19"/>
    </row>
    <row r="21" spans="2:7">
      <c r="B21" s="403" t="s">
        <v>2411</v>
      </c>
      <c r="C21" s="403" t="s">
        <v>2440</v>
      </c>
      <c r="D21" s="404">
        <v>56200</v>
      </c>
      <c r="E21" s="299"/>
      <c r="F21" s="402"/>
      <c r="G21" s="19"/>
    </row>
    <row r="22" spans="2:7">
      <c r="B22" s="403" t="s">
        <v>2412</v>
      </c>
      <c r="C22" s="403" t="s">
        <v>2441</v>
      </c>
      <c r="D22" s="404">
        <v>165300</v>
      </c>
      <c r="E22" s="299"/>
      <c r="F22" s="402"/>
      <c r="G22" s="19"/>
    </row>
    <row r="23" spans="2:7">
      <c r="B23" s="403" t="s">
        <v>2413</v>
      </c>
      <c r="C23" s="403" t="s">
        <v>2442</v>
      </c>
      <c r="D23" s="404">
        <v>65800</v>
      </c>
      <c r="E23" s="299"/>
      <c r="F23" s="402"/>
      <c r="G23" s="19"/>
    </row>
    <row r="24" spans="2:7">
      <c r="B24" s="403" t="s">
        <v>2414</v>
      </c>
      <c r="C24" s="403" t="s">
        <v>2443</v>
      </c>
      <c r="D24" s="404">
        <v>99400</v>
      </c>
      <c r="E24" s="299"/>
      <c r="F24" s="402"/>
      <c r="G24" s="19"/>
    </row>
    <row r="25" spans="2:7">
      <c r="B25" s="403" t="s">
        <v>2415</v>
      </c>
      <c r="C25" s="403" t="s">
        <v>2444</v>
      </c>
      <c r="D25" s="404">
        <v>20200</v>
      </c>
      <c r="E25" s="299"/>
      <c r="F25" s="402"/>
      <c r="G25" s="19"/>
    </row>
    <row r="26" spans="2:7">
      <c r="B26" s="403" t="s">
        <v>2416</v>
      </c>
      <c r="C26" s="403" t="s">
        <v>2445</v>
      </c>
      <c r="D26" s="404">
        <v>34700</v>
      </c>
      <c r="E26" s="299"/>
      <c r="F26" s="402"/>
      <c r="G26" s="19"/>
    </row>
    <row r="27" spans="2:7">
      <c r="B27" s="403" t="s">
        <v>2417</v>
      </c>
      <c r="C27" s="403" t="s">
        <v>2446</v>
      </c>
      <c r="D27" s="404">
        <v>137000</v>
      </c>
      <c r="E27" s="299"/>
      <c r="F27" s="402"/>
      <c r="G27" s="19"/>
    </row>
    <row r="28" spans="2:7">
      <c r="B28" s="403" t="s">
        <v>2418</v>
      </c>
      <c r="C28" s="403" t="s">
        <v>2447</v>
      </c>
      <c r="D28" s="404">
        <v>29700</v>
      </c>
      <c r="E28" s="299"/>
      <c r="F28" s="402"/>
      <c r="G28" s="19"/>
    </row>
    <row r="29" spans="2:7">
      <c r="B29" s="403" t="s">
        <v>2419</v>
      </c>
      <c r="C29" s="403" t="s">
        <v>2448</v>
      </c>
      <c r="D29" s="404">
        <v>12900</v>
      </c>
      <c r="E29" s="299"/>
      <c r="F29" s="402"/>
      <c r="G29" s="19"/>
    </row>
    <row r="30" spans="2:7">
      <c r="B30" s="403" t="s">
        <v>2420</v>
      </c>
      <c r="C30" s="403" t="s">
        <v>1453</v>
      </c>
      <c r="D30" s="404">
        <v>26100</v>
      </c>
      <c r="E30" s="299"/>
      <c r="F30" s="402"/>
      <c r="G30" s="19"/>
    </row>
    <row r="31" spans="2:7">
      <c r="B31" s="403" t="s">
        <v>2421</v>
      </c>
      <c r="C31" s="403" t="s">
        <v>2449</v>
      </c>
      <c r="D31" s="404">
        <v>35500</v>
      </c>
      <c r="E31" s="299"/>
      <c r="F31" s="402"/>
      <c r="G31" s="19"/>
    </row>
    <row r="32" spans="2:7">
      <c r="B32" s="403" t="s">
        <v>2422</v>
      </c>
      <c r="C32" s="403" t="s">
        <v>2450</v>
      </c>
      <c r="D32" s="404">
        <v>61000</v>
      </c>
      <c r="E32" s="299"/>
      <c r="F32" s="402"/>
      <c r="G32" s="19"/>
    </row>
    <row r="33" spans="2:7">
      <c r="B33" s="403" t="s">
        <v>2423</v>
      </c>
      <c r="C33" s="403" t="s">
        <v>2451</v>
      </c>
      <c r="D33" s="404">
        <v>315200</v>
      </c>
      <c r="E33" s="299"/>
      <c r="F33" s="402"/>
      <c r="G33" s="19"/>
    </row>
    <row r="34" spans="2:7">
      <c r="B34" s="648" t="s">
        <v>2452</v>
      </c>
      <c r="C34" s="648"/>
      <c r="D34" s="405">
        <f>SUM(D3:D33)</f>
        <v>6314400</v>
      </c>
      <c r="E34" s="19"/>
      <c r="G34" s="19"/>
    </row>
  </sheetData>
  <mergeCells count="2">
    <mergeCell ref="B1:D1"/>
    <mergeCell ref="B34:C3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21"/>
  <sheetViews>
    <sheetView view="pageLayout" zoomScaleNormal="100" workbookViewId="0">
      <selection sqref="A1:K1"/>
    </sheetView>
  </sheetViews>
  <sheetFormatPr defaultRowHeight="12"/>
  <cols>
    <col min="1" max="1" width="4.85546875" style="531" customWidth="1"/>
    <col min="2" max="2" width="25.7109375" style="531" customWidth="1"/>
    <col min="3" max="3" width="16.140625" style="531" customWidth="1"/>
    <col min="4" max="4" width="21.42578125" style="531" customWidth="1"/>
    <col min="5" max="5" width="9.140625" style="531" customWidth="1"/>
    <col min="6" max="6" width="10.42578125" style="531" customWidth="1"/>
    <col min="7" max="7" width="9.140625" style="531" customWidth="1"/>
    <col min="8" max="8" width="8.140625" style="531" customWidth="1"/>
    <col min="9" max="9" width="7.42578125" style="531" customWidth="1"/>
    <col min="10" max="10" width="11" style="531" customWidth="1"/>
    <col min="11" max="11" width="6.85546875" style="531" customWidth="1"/>
    <col min="12" max="1024" width="9.140625" style="531" customWidth="1"/>
    <col min="1025" max="1025" width="10.28515625" style="185" customWidth="1"/>
    <col min="1026" max="16384" width="9.140625" style="185"/>
  </cols>
  <sheetData>
    <row r="1" spans="1:1024">
      <c r="A1" s="674" t="s">
        <v>2480</v>
      </c>
      <c r="B1" s="675"/>
      <c r="C1" s="675"/>
      <c r="D1" s="675"/>
      <c r="E1" s="675"/>
      <c r="F1" s="675"/>
      <c r="G1" s="675"/>
      <c r="H1" s="675"/>
      <c r="I1" s="675"/>
      <c r="J1" s="675"/>
      <c r="K1" s="676"/>
    </row>
    <row r="2" spans="1:1024" ht="48">
      <c r="A2" s="399" t="s">
        <v>1448</v>
      </c>
      <c r="B2" s="399" t="s">
        <v>0</v>
      </c>
      <c r="C2" s="399" t="s">
        <v>1</v>
      </c>
      <c r="D2" s="399" t="s">
        <v>2</v>
      </c>
      <c r="E2" s="399" t="s">
        <v>1444</v>
      </c>
      <c r="F2" s="399" t="s">
        <v>3</v>
      </c>
      <c r="G2" s="399" t="s">
        <v>4</v>
      </c>
      <c r="H2" s="399" t="s">
        <v>5</v>
      </c>
      <c r="I2" s="399" t="s">
        <v>1445</v>
      </c>
      <c r="J2" s="399" t="s">
        <v>6</v>
      </c>
      <c r="K2" s="399" t="s">
        <v>7</v>
      </c>
    </row>
    <row r="3" spans="1:1024">
      <c r="A3" s="356" t="s">
        <v>8</v>
      </c>
      <c r="B3" s="356" t="s">
        <v>9</v>
      </c>
      <c r="C3" s="356" t="s">
        <v>10</v>
      </c>
      <c r="D3" s="356" t="s">
        <v>11</v>
      </c>
      <c r="E3" s="356" t="s">
        <v>12</v>
      </c>
      <c r="F3" s="356" t="s">
        <v>13</v>
      </c>
      <c r="G3" s="356" t="s">
        <v>14</v>
      </c>
      <c r="H3" s="356" t="s">
        <v>15</v>
      </c>
      <c r="I3" s="356" t="s">
        <v>16</v>
      </c>
      <c r="J3" s="356" t="s">
        <v>17</v>
      </c>
      <c r="K3" s="356" t="s">
        <v>18</v>
      </c>
    </row>
    <row r="4" spans="1:1024" s="608" customFormat="1" ht="27.75" customHeight="1">
      <c r="A4" s="357">
        <v>1</v>
      </c>
      <c r="B4" s="358" t="s">
        <v>228</v>
      </c>
      <c r="C4" s="357" t="s">
        <v>229</v>
      </c>
      <c r="D4" s="359" t="s">
        <v>230</v>
      </c>
      <c r="E4" s="431">
        <v>6</v>
      </c>
      <c r="F4" s="359" t="s">
        <v>231</v>
      </c>
      <c r="G4" s="433"/>
      <c r="H4" s="433"/>
      <c r="I4" s="434"/>
      <c r="J4" s="433"/>
      <c r="K4" s="435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  <c r="BE4" s="633"/>
      <c r="BF4" s="633"/>
      <c r="BG4" s="633"/>
      <c r="BH4" s="633"/>
      <c r="BI4" s="633"/>
      <c r="BJ4" s="633"/>
      <c r="BK4" s="633"/>
      <c r="BL4" s="633"/>
      <c r="BM4" s="633"/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633"/>
      <c r="CC4" s="633"/>
      <c r="CD4" s="633"/>
      <c r="CE4" s="633"/>
      <c r="CF4" s="633"/>
      <c r="CG4" s="633"/>
      <c r="CH4" s="633"/>
      <c r="CI4" s="633"/>
      <c r="CJ4" s="633"/>
      <c r="CK4" s="633"/>
      <c r="CL4" s="633"/>
      <c r="CM4" s="633"/>
      <c r="CN4" s="633"/>
      <c r="CO4" s="633"/>
      <c r="CP4" s="633"/>
      <c r="CQ4" s="633"/>
      <c r="CR4" s="633"/>
      <c r="CS4" s="633"/>
      <c r="CT4" s="633"/>
      <c r="CU4" s="633"/>
      <c r="CV4" s="633"/>
      <c r="CW4" s="633"/>
      <c r="CX4" s="633"/>
      <c r="CY4" s="633"/>
      <c r="CZ4" s="633"/>
      <c r="DA4" s="633"/>
      <c r="DB4" s="633"/>
      <c r="DC4" s="633"/>
      <c r="DD4" s="633"/>
      <c r="DE4" s="633"/>
      <c r="DF4" s="633"/>
      <c r="DG4" s="633"/>
      <c r="DH4" s="633"/>
      <c r="DI4" s="633"/>
      <c r="DJ4" s="633"/>
      <c r="DK4" s="633"/>
      <c r="DL4" s="633"/>
      <c r="DM4" s="633"/>
      <c r="DN4" s="633"/>
      <c r="DO4" s="633"/>
      <c r="DP4" s="633"/>
      <c r="DQ4" s="633"/>
      <c r="DR4" s="633"/>
      <c r="DS4" s="633"/>
      <c r="DT4" s="633"/>
      <c r="DU4" s="633"/>
      <c r="DV4" s="633"/>
      <c r="DW4" s="633"/>
      <c r="DX4" s="633"/>
      <c r="DY4" s="633"/>
      <c r="DZ4" s="633"/>
      <c r="EA4" s="633"/>
      <c r="EB4" s="633"/>
      <c r="EC4" s="633"/>
      <c r="ED4" s="633"/>
      <c r="EE4" s="633"/>
      <c r="EF4" s="633"/>
      <c r="EG4" s="633"/>
      <c r="EH4" s="633"/>
      <c r="EI4" s="633"/>
      <c r="EJ4" s="633"/>
      <c r="EK4" s="633"/>
      <c r="EL4" s="633"/>
      <c r="EM4" s="633"/>
      <c r="EN4" s="633"/>
      <c r="EO4" s="633"/>
      <c r="EP4" s="633"/>
      <c r="EQ4" s="633"/>
      <c r="ER4" s="633"/>
      <c r="ES4" s="633"/>
      <c r="ET4" s="633"/>
      <c r="EU4" s="633"/>
      <c r="EV4" s="633"/>
      <c r="EW4" s="633"/>
      <c r="EX4" s="633"/>
      <c r="EY4" s="633"/>
      <c r="EZ4" s="633"/>
      <c r="FA4" s="633"/>
      <c r="FB4" s="633"/>
      <c r="FC4" s="633"/>
      <c r="FD4" s="633"/>
      <c r="FE4" s="633"/>
      <c r="FF4" s="633"/>
      <c r="FG4" s="633"/>
      <c r="FH4" s="633"/>
      <c r="FI4" s="633"/>
      <c r="FJ4" s="633"/>
      <c r="FK4" s="633"/>
      <c r="FL4" s="633"/>
      <c r="FM4" s="633"/>
      <c r="FN4" s="633"/>
      <c r="FO4" s="633"/>
      <c r="FP4" s="633"/>
      <c r="FQ4" s="633"/>
      <c r="FR4" s="633"/>
      <c r="FS4" s="633"/>
      <c r="FT4" s="633"/>
      <c r="FU4" s="633"/>
      <c r="FV4" s="633"/>
      <c r="FW4" s="633"/>
      <c r="FX4" s="633"/>
      <c r="FY4" s="633"/>
      <c r="FZ4" s="633"/>
      <c r="GA4" s="633"/>
      <c r="GB4" s="633"/>
      <c r="GC4" s="633"/>
      <c r="GD4" s="633"/>
      <c r="GE4" s="633"/>
      <c r="GF4" s="633"/>
      <c r="GG4" s="633"/>
      <c r="GH4" s="633"/>
      <c r="GI4" s="633"/>
      <c r="GJ4" s="633"/>
      <c r="GK4" s="633"/>
      <c r="GL4" s="633"/>
      <c r="GM4" s="633"/>
      <c r="GN4" s="633"/>
      <c r="GO4" s="633"/>
      <c r="GP4" s="633"/>
      <c r="GQ4" s="633"/>
      <c r="GR4" s="633"/>
      <c r="GS4" s="633"/>
      <c r="GT4" s="633"/>
      <c r="GU4" s="633"/>
      <c r="GV4" s="633"/>
      <c r="GW4" s="633"/>
      <c r="GX4" s="633"/>
      <c r="GY4" s="633"/>
      <c r="GZ4" s="633"/>
      <c r="HA4" s="633"/>
      <c r="HB4" s="633"/>
      <c r="HC4" s="633"/>
      <c r="HD4" s="633"/>
      <c r="HE4" s="633"/>
      <c r="HF4" s="633"/>
      <c r="HG4" s="633"/>
      <c r="HH4" s="633"/>
      <c r="HI4" s="633"/>
      <c r="HJ4" s="633"/>
      <c r="HK4" s="633"/>
      <c r="HL4" s="633"/>
      <c r="HM4" s="633"/>
      <c r="HN4" s="633"/>
      <c r="HO4" s="633"/>
      <c r="HP4" s="633"/>
      <c r="HQ4" s="633"/>
      <c r="HR4" s="633"/>
      <c r="HS4" s="633"/>
      <c r="HT4" s="633"/>
      <c r="HU4" s="633"/>
      <c r="HV4" s="633"/>
      <c r="HW4" s="633"/>
      <c r="HX4" s="633"/>
      <c r="HY4" s="633"/>
      <c r="HZ4" s="633"/>
      <c r="IA4" s="633"/>
      <c r="IB4" s="633"/>
      <c r="IC4" s="633"/>
      <c r="ID4" s="633"/>
      <c r="IE4" s="633"/>
      <c r="IF4" s="633"/>
      <c r="IG4" s="633"/>
      <c r="IH4" s="633"/>
      <c r="II4" s="633"/>
      <c r="IJ4" s="633"/>
      <c r="IK4" s="633"/>
      <c r="IL4" s="633"/>
      <c r="IM4" s="633"/>
      <c r="IN4" s="633"/>
      <c r="IO4" s="633"/>
      <c r="IP4" s="633"/>
      <c r="IQ4" s="633"/>
      <c r="IR4" s="633"/>
      <c r="IS4" s="633"/>
      <c r="IT4" s="633"/>
      <c r="IU4" s="633"/>
      <c r="IV4" s="633"/>
      <c r="IW4" s="633"/>
      <c r="IX4" s="633"/>
      <c r="IY4" s="633"/>
      <c r="IZ4" s="633"/>
      <c r="JA4" s="633"/>
      <c r="JB4" s="633"/>
      <c r="JC4" s="633"/>
      <c r="JD4" s="633"/>
      <c r="JE4" s="633"/>
      <c r="JF4" s="633"/>
      <c r="JG4" s="633"/>
      <c r="JH4" s="633"/>
      <c r="JI4" s="633"/>
      <c r="JJ4" s="633"/>
      <c r="JK4" s="633"/>
      <c r="JL4" s="633"/>
      <c r="JM4" s="633"/>
      <c r="JN4" s="633"/>
      <c r="JO4" s="633"/>
      <c r="JP4" s="633"/>
      <c r="JQ4" s="633"/>
      <c r="JR4" s="633"/>
      <c r="JS4" s="633"/>
      <c r="JT4" s="633"/>
      <c r="JU4" s="633"/>
      <c r="JV4" s="633"/>
      <c r="JW4" s="633"/>
      <c r="JX4" s="633"/>
      <c r="JY4" s="633"/>
      <c r="JZ4" s="633"/>
      <c r="KA4" s="633"/>
      <c r="KB4" s="633"/>
      <c r="KC4" s="633"/>
      <c r="KD4" s="633"/>
      <c r="KE4" s="633"/>
      <c r="KF4" s="633"/>
      <c r="KG4" s="633"/>
      <c r="KH4" s="633"/>
      <c r="KI4" s="633"/>
      <c r="KJ4" s="633"/>
      <c r="KK4" s="633"/>
      <c r="KL4" s="633"/>
      <c r="KM4" s="633"/>
      <c r="KN4" s="633"/>
      <c r="KO4" s="633"/>
      <c r="KP4" s="633"/>
      <c r="KQ4" s="633"/>
      <c r="KR4" s="633"/>
      <c r="KS4" s="633"/>
      <c r="KT4" s="633"/>
      <c r="KU4" s="633"/>
      <c r="KV4" s="633"/>
      <c r="KW4" s="633"/>
      <c r="KX4" s="633"/>
      <c r="KY4" s="633"/>
      <c r="KZ4" s="633"/>
      <c r="LA4" s="633"/>
      <c r="LB4" s="633"/>
      <c r="LC4" s="633"/>
      <c r="LD4" s="633"/>
      <c r="LE4" s="633"/>
      <c r="LF4" s="633"/>
      <c r="LG4" s="633"/>
      <c r="LH4" s="633"/>
      <c r="LI4" s="633"/>
      <c r="LJ4" s="633"/>
      <c r="LK4" s="633"/>
      <c r="LL4" s="633"/>
      <c r="LM4" s="633"/>
      <c r="LN4" s="633"/>
      <c r="LO4" s="633"/>
      <c r="LP4" s="633"/>
      <c r="LQ4" s="633"/>
      <c r="LR4" s="633"/>
      <c r="LS4" s="633"/>
      <c r="LT4" s="633"/>
      <c r="LU4" s="633"/>
      <c r="LV4" s="633"/>
      <c r="LW4" s="633"/>
      <c r="LX4" s="633"/>
      <c r="LY4" s="633"/>
      <c r="LZ4" s="633"/>
      <c r="MA4" s="633"/>
      <c r="MB4" s="633"/>
      <c r="MC4" s="633"/>
      <c r="MD4" s="633"/>
      <c r="ME4" s="633"/>
      <c r="MF4" s="633"/>
      <c r="MG4" s="633"/>
      <c r="MH4" s="633"/>
      <c r="MI4" s="633"/>
      <c r="MJ4" s="633"/>
      <c r="MK4" s="633"/>
      <c r="ML4" s="633"/>
      <c r="MM4" s="633"/>
      <c r="MN4" s="633"/>
      <c r="MO4" s="633"/>
      <c r="MP4" s="633"/>
      <c r="MQ4" s="633"/>
      <c r="MR4" s="633"/>
      <c r="MS4" s="633"/>
      <c r="MT4" s="633"/>
      <c r="MU4" s="633"/>
      <c r="MV4" s="633"/>
      <c r="MW4" s="633"/>
      <c r="MX4" s="633"/>
      <c r="MY4" s="633"/>
      <c r="MZ4" s="633"/>
      <c r="NA4" s="633"/>
      <c r="NB4" s="633"/>
      <c r="NC4" s="633"/>
      <c r="ND4" s="633"/>
      <c r="NE4" s="633"/>
      <c r="NF4" s="633"/>
      <c r="NG4" s="633"/>
      <c r="NH4" s="633"/>
      <c r="NI4" s="633"/>
      <c r="NJ4" s="633"/>
      <c r="NK4" s="633"/>
      <c r="NL4" s="633"/>
      <c r="NM4" s="633"/>
      <c r="NN4" s="633"/>
      <c r="NO4" s="633"/>
      <c r="NP4" s="633"/>
      <c r="NQ4" s="633"/>
      <c r="NR4" s="633"/>
      <c r="NS4" s="633"/>
      <c r="NT4" s="633"/>
      <c r="NU4" s="633"/>
      <c r="NV4" s="633"/>
      <c r="NW4" s="633"/>
      <c r="NX4" s="633"/>
      <c r="NY4" s="633"/>
      <c r="NZ4" s="633"/>
      <c r="OA4" s="633"/>
      <c r="OB4" s="633"/>
      <c r="OC4" s="633"/>
      <c r="OD4" s="633"/>
      <c r="OE4" s="633"/>
      <c r="OF4" s="633"/>
      <c r="OG4" s="633"/>
      <c r="OH4" s="633"/>
      <c r="OI4" s="633"/>
      <c r="OJ4" s="633"/>
      <c r="OK4" s="633"/>
      <c r="OL4" s="633"/>
      <c r="OM4" s="633"/>
      <c r="ON4" s="633"/>
      <c r="OO4" s="633"/>
      <c r="OP4" s="633"/>
      <c r="OQ4" s="633"/>
      <c r="OR4" s="633"/>
      <c r="OS4" s="633"/>
      <c r="OT4" s="633"/>
      <c r="OU4" s="633"/>
      <c r="OV4" s="633"/>
      <c r="OW4" s="633"/>
      <c r="OX4" s="633"/>
      <c r="OY4" s="633"/>
      <c r="OZ4" s="633"/>
      <c r="PA4" s="633"/>
      <c r="PB4" s="633"/>
      <c r="PC4" s="633"/>
      <c r="PD4" s="633"/>
      <c r="PE4" s="633"/>
      <c r="PF4" s="633"/>
      <c r="PG4" s="633"/>
      <c r="PH4" s="633"/>
      <c r="PI4" s="633"/>
      <c r="PJ4" s="633"/>
      <c r="PK4" s="633"/>
      <c r="PL4" s="633"/>
      <c r="PM4" s="633"/>
      <c r="PN4" s="633"/>
      <c r="PO4" s="633"/>
      <c r="PP4" s="633"/>
      <c r="PQ4" s="633"/>
      <c r="PR4" s="633"/>
      <c r="PS4" s="633"/>
      <c r="PT4" s="633"/>
      <c r="PU4" s="633"/>
      <c r="PV4" s="633"/>
      <c r="PW4" s="633"/>
      <c r="PX4" s="633"/>
      <c r="PY4" s="633"/>
      <c r="PZ4" s="633"/>
      <c r="QA4" s="633"/>
      <c r="QB4" s="633"/>
      <c r="QC4" s="633"/>
      <c r="QD4" s="633"/>
      <c r="QE4" s="633"/>
      <c r="QF4" s="633"/>
      <c r="QG4" s="633"/>
      <c r="QH4" s="633"/>
      <c r="QI4" s="633"/>
      <c r="QJ4" s="633"/>
      <c r="QK4" s="633"/>
      <c r="QL4" s="633"/>
      <c r="QM4" s="633"/>
      <c r="QN4" s="633"/>
      <c r="QO4" s="633"/>
      <c r="QP4" s="633"/>
      <c r="QQ4" s="633"/>
      <c r="QR4" s="633"/>
      <c r="QS4" s="633"/>
      <c r="QT4" s="633"/>
      <c r="QU4" s="633"/>
      <c r="QV4" s="633"/>
      <c r="QW4" s="633"/>
      <c r="QX4" s="633"/>
      <c r="QY4" s="633"/>
      <c r="QZ4" s="633"/>
      <c r="RA4" s="633"/>
      <c r="RB4" s="633"/>
      <c r="RC4" s="633"/>
      <c r="RD4" s="633"/>
      <c r="RE4" s="633"/>
      <c r="RF4" s="633"/>
      <c r="RG4" s="633"/>
      <c r="RH4" s="633"/>
      <c r="RI4" s="633"/>
      <c r="RJ4" s="633"/>
      <c r="RK4" s="633"/>
      <c r="RL4" s="633"/>
      <c r="RM4" s="633"/>
      <c r="RN4" s="633"/>
      <c r="RO4" s="633"/>
      <c r="RP4" s="633"/>
      <c r="RQ4" s="633"/>
      <c r="RR4" s="633"/>
      <c r="RS4" s="633"/>
      <c r="RT4" s="633"/>
      <c r="RU4" s="633"/>
      <c r="RV4" s="633"/>
      <c r="RW4" s="633"/>
      <c r="RX4" s="633"/>
      <c r="RY4" s="633"/>
      <c r="RZ4" s="633"/>
      <c r="SA4" s="633"/>
      <c r="SB4" s="633"/>
      <c r="SC4" s="633"/>
      <c r="SD4" s="633"/>
      <c r="SE4" s="633"/>
      <c r="SF4" s="633"/>
      <c r="SG4" s="633"/>
      <c r="SH4" s="633"/>
      <c r="SI4" s="633"/>
      <c r="SJ4" s="633"/>
      <c r="SK4" s="633"/>
      <c r="SL4" s="633"/>
      <c r="SM4" s="633"/>
      <c r="SN4" s="633"/>
      <c r="SO4" s="633"/>
      <c r="SP4" s="633"/>
      <c r="SQ4" s="633"/>
      <c r="SR4" s="633"/>
      <c r="SS4" s="633"/>
      <c r="ST4" s="633"/>
      <c r="SU4" s="633"/>
      <c r="SV4" s="633"/>
      <c r="SW4" s="633"/>
      <c r="SX4" s="633"/>
      <c r="SY4" s="633"/>
      <c r="SZ4" s="633"/>
      <c r="TA4" s="633"/>
      <c r="TB4" s="633"/>
      <c r="TC4" s="633"/>
      <c r="TD4" s="633"/>
      <c r="TE4" s="633"/>
      <c r="TF4" s="633"/>
      <c r="TG4" s="633"/>
      <c r="TH4" s="633"/>
      <c r="TI4" s="633"/>
      <c r="TJ4" s="633"/>
      <c r="TK4" s="633"/>
      <c r="TL4" s="633"/>
      <c r="TM4" s="633"/>
      <c r="TN4" s="633"/>
      <c r="TO4" s="633"/>
      <c r="TP4" s="633"/>
      <c r="TQ4" s="633"/>
      <c r="TR4" s="633"/>
      <c r="TS4" s="633"/>
      <c r="TT4" s="633"/>
      <c r="TU4" s="633"/>
      <c r="TV4" s="633"/>
      <c r="TW4" s="633"/>
      <c r="TX4" s="633"/>
      <c r="TY4" s="633"/>
      <c r="TZ4" s="633"/>
      <c r="UA4" s="633"/>
      <c r="UB4" s="633"/>
      <c r="UC4" s="633"/>
      <c r="UD4" s="633"/>
      <c r="UE4" s="633"/>
      <c r="UF4" s="633"/>
      <c r="UG4" s="633"/>
      <c r="UH4" s="633"/>
      <c r="UI4" s="633"/>
      <c r="UJ4" s="633"/>
      <c r="UK4" s="633"/>
      <c r="UL4" s="633"/>
      <c r="UM4" s="633"/>
      <c r="UN4" s="633"/>
      <c r="UO4" s="633"/>
      <c r="UP4" s="633"/>
      <c r="UQ4" s="633"/>
      <c r="UR4" s="633"/>
      <c r="US4" s="633"/>
      <c r="UT4" s="633"/>
      <c r="UU4" s="633"/>
      <c r="UV4" s="633"/>
      <c r="UW4" s="633"/>
      <c r="UX4" s="633"/>
      <c r="UY4" s="633"/>
      <c r="UZ4" s="633"/>
      <c r="VA4" s="633"/>
      <c r="VB4" s="633"/>
      <c r="VC4" s="633"/>
      <c r="VD4" s="633"/>
      <c r="VE4" s="633"/>
      <c r="VF4" s="633"/>
      <c r="VG4" s="633"/>
      <c r="VH4" s="633"/>
      <c r="VI4" s="633"/>
      <c r="VJ4" s="633"/>
      <c r="VK4" s="633"/>
      <c r="VL4" s="633"/>
      <c r="VM4" s="633"/>
      <c r="VN4" s="633"/>
      <c r="VO4" s="633"/>
      <c r="VP4" s="633"/>
      <c r="VQ4" s="633"/>
      <c r="VR4" s="633"/>
      <c r="VS4" s="633"/>
      <c r="VT4" s="633"/>
      <c r="VU4" s="633"/>
      <c r="VV4" s="633"/>
      <c r="VW4" s="633"/>
      <c r="VX4" s="633"/>
      <c r="VY4" s="633"/>
      <c r="VZ4" s="633"/>
      <c r="WA4" s="633"/>
      <c r="WB4" s="633"/>
      <c r="WC4" s="633"/>
      <c r="WD4" s="633"/>
      <c r="WE4" s="633"/>
      <c r="WF4" s="633"/>
      <c r="WG4" s="633"/>
      <c r="WH4" s="633"/>
      <c r="WI4" s="633"/>
      <c r="WJ4" s="633"/>
      <c r="WK4" s="633"/>
      <c r="WL4" s="633"/>
      <c r="WM4" s="633"/>
      <c r="WN4" s="633"/>
      <c r="WO4" s="633"/>
      <c r="WP4" s="633"/>
      <c r="WQ4" s="633"/>
      <c r="WR4" s="633"/>
      <c r="WS4" s="633"/>
      <c r="WT4" s="633"/>
      <c r="WU4" s="633"/>
      <c r="WV4" s="633"/>
      <c r="WW4" s="633"/>
      <c r="WX4" s="633"/>
      <c r="WY4" s="633"/>
      <c r="WZ4" s="633"/>
      <c r="XA4" s="633"/>
      <c r="XB4" s="633"/>
      <c r="XC4" s="633"/>
      <c r="XD4" s="633"/>
      <c r="XE4" s="633"/>
      <c r="XF4" s="633"/>
      <c r="XG4" s="633"/>
      <c r="XH4" s="633"/>
      <c r="XI4" s="633"/>
      <c r="XJ4" s="633"/>
      <c r="XK4" s="633"/>
      <c r="XL4" s="633"/>
      <c r="XM4" s="633"/>
      <c r="XN4" s="633"/>
      <c r="XO4" s="633"/>
      <c r="XP4" s="633"/>
      <c r="XQ4" s="633"/>
      <c r="XR4" s="633"/>
      <c r="XS4" s="633"/>
      <c r="XT4" s="633"/>
      <c r="XU4" s="633"/>
      <c r="XV4" s="633"/>
      <c r="XW4" s="633"/>
      <c r="XX4" s="633"/>
      <c r="XY4" s="633"/>
      <c r="XZ4" s="633"/>
      <c r="YA4" s="633"/>
      <c r="YB4" s="633"/>
      <c r="YC4" s="633"/>
      <c r="YD4" s="633"/>
      <c r="YE4" s="633"/>
      <c r="YF4" s="633"/>
      <c r="YG4" s="633"/>
      <c r="YH4" s="633"/>
      <c r="YI4" s="633"/>
      <c r="YJ4" s="633"/>
      <c r="YK4" s="633"/>
      <c r="YL4" s="633"/>
      <c r="YM4" s="633"/>
      <c r="YN4" s="633"/>
      <c r="YO4" s="633"/>
      <c r="YP4" s="633"/>
      <c r="YQ4" s="633"/>
      <c r="YR4" s="633"/>
      <c r="YS4" s="633"/>
      <c r="YT4" s="633"/>
      <c r="YU4" s="633"/>
      <c r="YV4" s="633"/>
      <c r="YW4" s="633"/>
      <c r="YX4" s="633"/>
      <c r="YY4" s="633"/>
      <c r="YZ4" s="633"/>
      <c r="ZA4" s="633"/>
      <c r="ZB4" s="633"/>
      <c r="ZC4" s="633"/>
      <c r="ZD4" s="633"/>
      <c r="ZE4" s="633"/>
      <c r="ZF4" s="633"/>
      <c r="ZG4" s="633"/>
      <c r="ZH4" s="633"/>
      <c r="ZI4" s="633"/>
      <c r="ZJ4" s="633"/>
      <c r="ZK4" s="633"/>
      <c r="ZL4" s="633"/>
      <c r="ZM4" s="633"/>
      <c r="ZN4" s="633"/>
      <c r="ZO4" s="633"/>
      <c r="ZP4" s="633"/>
      <c r="ZQ4" s="633"/>
      <c r="ZR4" s="633"/>
      <c r="ZS4" s="633"/>
      <c r="ZT4" s="633"/>
      <c r="ZU4" s="633"/>
      <c r="ZV4" s="633"/>
      <c r="ZW4" s="633"/>
      <c r="ZX4" s="633"/>
      <c r="ZY4" s="633"/>
      <c r="ZZ4" s="633"/>
      <c r="AAA4" s="633"/>
      <c r="AAB4" s="633"/>
      <c r="AAC4" s="633"/>
      <c r="AAD4" s="633"/>
      <c r="AAE4" s="633"/>
      <c r="AAF4" s="633"/>
      <c r="AAG4" s="633"/>
      <c r="AAH4" s="633"/>
      <c r="AAI4" s="633"/>
      <c r="AAJ4" s="633"/>
      <c r="AAK4" s="633"/>
      <c r="AAL4" s="633"/>
      <c r="AAM4" s="633"/>
      <c r="AAN4" s="633"/>
      <c r="AAO4" s="633"/>
      <c r="AAP4" s="633"/>
      <c r="AAQ4" s="633"/>
      <c r="AAR4" s="633"/>
      <c r="AAS4" s="633"/>
      <c r="AAT4" s="633"/>
      <c r="AAU4" s="633"/>
      <c r="AAV4" s="633"/>
      <c r="AAW4" s="633"/>
      <c r="AAX4" s="633"/>
      <c r="AAY4" s="633"/>
      <c r="AAZ4" s="633"/>
      <c r="ABA4" s="633"/>
      <c r="ABB4" s="633"/>
      <c r="ABC4" s="633"/>
      <c r="ABD4" s="633"/>
      <c r="ABE4" s="633"/>
      <c r="ABF4" s="633"/>
      <c r="ABG4" s="633"/>
      <c r="ABH4" s="633"/>
      <c r="ABI4" s="633"/>
      <c r="ABJ4" s="633"/>
      <c r="ABK4" s="633"/>
      <c r="ABL4" s="633"/>
      <c r="ABM4" s="633"/>
      <c r="ABN4" s="633"/>
      <c r="ABO4" s="633"/>
      <c r="ABP4" s="633"/>
      <c r="ABQ4" s="633"/>
      <c r="ABR4" s="633"/>
      <c r="ABS4" s="633"/>
      <c r="ABT4" s="633"/>
      <c r="ABU4" s="633"/>
      <c r="ABV4" s="633"/>
      <c r="ABW4" s="633"/>
      <c r="ABX4" s="633"/>
      <c r="ABY4" s="633"/>
      <c r="ABZ4" s="633"/>
      <c r="ACA4" s="633"/>
      <c r="ACB4" s="633"/>
      <c r="ACC4" s="633"/>
      <c r="ACD4" s="633"/>
      <c r="ACE4" s="633"/>
      <c r="ACF4" s="633"/>
      <c r="ACG4" s="633"/>
      <c r="ACH4" s="633"/>
      <c r="ACI4" s="633"/>
      <c r="ACJ4" s="633"/>
      <c r="ACK4" s="633"/>
      <c r="ACL4" s="633"/>
      <c r="ACM4" s="633"/>
      <c r="ACN4" s="633"/>
      <c r="ACO4" s="633"/>
      <c r="ACP4" s="633"/>
      <c r="ACQ4" s="633"/>
      <c r="ACR4" s="633"/>
      <c r="ACS4" s="633"/>
      <c r="ACT4" s="633"/>
      <c r="ACU4" s="633"/>
      <c r="ACV4" s="633"/>
      <c r="ACW4" s="633"/>
      <c r="ACX4" s="633"/>
      <c r="ACY4" s="633"/>
      <c r="ACZ4" s="633"/>
      <c r="ADA4" s="633"/>
      <c r="ADB4" s="633"/>
      <c r="ADC4" s="633"/>
      <c r="ADD4" s="633"/>
      <c r="ADE4" s="633"/>
      <c r="ADF4" s="633"/>
      <c r="ADG4" s="633"/>
      <c r="ADH4" s="633"/>
      <c r="ADI4" s="633"/>
      <c r="ADJ4" s="633"/>
      <c r="ADK4" s="633"/>
      <c r="ADL4" s="633"/>
      <c r="ADM4" s="633"/>
      <c r="ADN4" s="633"/>
      <c r="ADO4" s="633"/>
      <c r="ADP4" s="633"/>
      <c r="ADQ4" s="633"/>
      <c r="ADR4" s="633"/>
      <c r="ADS4" s="633"/>
      <c r="ADT4" s="633"/>
      <c r="ADU4" s="633"/>
      <c r="ADV4" s="633"/>
      <c r="ADW4" s="633"/>
      <c r="ADX4" s="633"/>
      <c r="ADY4" s="633"/>
      <c r="ADZ4" s="633"/>
      <c r="AEA4" s="633"/>
      <c r="AEB4" s="633"/>
      <c r="AEC4" s="633"/>
      <c r="AED4" s="633"/>
      <c r="AEE4" s="633"/>
      <c r="AEF4" s="633"/>
      <c r="AEG4" s="633"/>
      <c r="AEH4" s="633"/>
      <c r="AEI4" s="633"/>
      <c r="AEJ4" s="633"/>
      <c r="AEK4" s="633"/>
      <c r="AEL4" s="633"/>
      <c r="AEM4" s="633"/>
      <c r="AEN4" s="633"/>
      <c r="AEO4" s="633"/>
      <c r="AEP4" s="633"/>
      <c r="AEQ4" s="633"/>
      <c r="AER4" s="633"/>
      <c r="AES4" s="633"/>
      <c r="AET4" s="633"/>
      <c r="AEU4" s="633"/>
      <c r="AEV4" s="633"/>
      <c r="AEW4" s="633"/>
      <c r="AEX4" s="633"/>
      <c r="AEY4" s="633"/>
      <c r="AEZ4" s="633"/>
      <c r="AFA4" s="633"/>
      <c r="AFB4" s="633"/>
      <c r="AFC4" s="633"/>
      <c r="AFD4" s="633"/>
      <c r="AFE4" s="633"/>
      <c r="AFF4" s="633"/>
      <c r="AFG4" s="633"/>
      <c r="AFH4" s="633"/>
      <c r="AFI4" s="633"/>
      <c r="AFJ4" s="633"/>
      <c r="AFK4" s="633"/>
      <c r="AFL4" s="633"/>
      <c r="AFM4" s="633"/>
      <c r="AFN4" s="633"/>
      <c r="AFO4" s="633"/>
      <c r="AFP4" s="633"/>
      <c r="AFQ4" s="633"/>
      <c r="AFR4" s="633"/>
      <c r="AFS4" s="633"/>
      <c r="AFT4" s="633"/>
      <c r="AFU4" s="633"/>
      <c r="AFV4" s="633"/>
      <c r="AFW4" s="633"/>
      <c r="AFX4" s="633"/>
      <c r="AFY4" s="633"/>
      <c r="AFZ4" s="633"/>
      <c r="AGA4" s="633"/>
      <c r="AGB4" s="633"/>
      <c r="AGC4" s="633"/>
      <c r="AGD4" s="633"/>
      <c r="AGE4" s="633"/>
      <c r="AGF4" s="633"/>
      <c r="AGG4" s="633"/>
      <c r="AGH4" s="633"/>
      <c r="AGI4" s="633"/>
      <c r="AGJ4" s="633"/>
      <c r="AGK4" s="633"/>
      <c r="AGL4" s="633"/>
      <c r="AGM4" s="633"/>
      <c r="AGN4" s="633"/>
      <c r="AGO4" s="633"/>
      <c r="AGP4" s="633"/>
      <c r="AGQ4" s="633"/>
      <c r="AGR4" s="633"/>
      <c r="AGS4" s="633"/>
      <c r="AGT4" s="633"/>
      <c r="AGU4" s="633"/>
      <c r="AGV4" s="633"/>
      <c r="AGW4" s="633"/>
      <c r="AGX4" s="633"/>
      <c r="AGY4" s="633"/>
      <c r="AGZ4" s="633"/>
      <c r="AHA4" s="633"/>
      <c r="AHB4" s="633"/>
      <c r="AHC4" s="633"/>
      <c r="AHD4" s="633"/>
      <c r="AHE4" s="633"/>
      <c r="AHF4" s="633"/>
      <c r="AHG4" s="633"/>
      <c r="AHH4" s="633"/>
      <c r="AHI4" s="633"/>
      <c r="AHJ4" s="633"/>
      <c r="AHK4" s="633"/>
      <c r="AHL4" s="633"/>
      <c r="AHM4" s="633"/>
      <c r="AHN4" s="633"/>
      <c r="AHO4" s="633"/>
      <c r="AHP4" s="633"/>
      <c r="AHQ4" s="633"/>
      <c r="AHR4" s="633"/>
      <c r="AHS4" s="633"/>
      <c r="AHT4" s="633"/>
      <c r="AHU4" s="633"/>
      <c r="AHV4" s="633"/>
      <c r="AHW4" s="633"/>
      <c r="AHX4" s="633"/>
      <c r="AHY4" s="633"/>
      <c r="AHZ4" s="633"/>
      <c r="AIA4" s="633"/>
      <c r="AIB4" s="633"/>
      <c r="AIC4" s="633"/>
      <c r="AID4" s="633"/>
      <c r="AIE4" s="633"/>
      <c r="AIF4" s="633"/>
      <c r="AIG4" s="633"/>
      <c r="AIH4" s="633"/>
      <c r="AII4" s="633"/>
      <c r="AIJ4" s="633"/>
      <c r="AIK4" s="633"/>
      <c r="AIL4" s="633"/>
      <c r="AIM4" s="633"/>
      <c r="AIN4" s="633"/>
      <c r="AIO4" s="633"/>
      <c r="AIP4" s="633"/>
      <c r="AIQ4" s="633"/>
      <c r="AIR4" s="633"/>
      <c r="AIS4" s="633"/>
      <c r="AIT4" s="633"/>
      <c r="AIU4" s="633"/>
      <c r="AIV4" s="633"/>
      <c r="AIW4" s="633"/>
      <c r="AIX4" s="633"/>
      <c r="AIY4" s="633"/>
      <c r="AIZ4" s="633"/>
      <c r="AJA4" s="633"/>
      <c r="AJB4" s="633"/>
      <c r="AJC4" s="633"/>
      <c r="AJD4" s="633"/>
      <c r="AJE4" s="633"/>
      <c r="AJF4" s="633"/>
      <c r="AJG4" s="633"/>
      <c r="AJH4" s="633"/>
      <c r="AJI4" s="633"/>
      <c r="AJJ4" s="633"/>
      <c r="AJK4" s="633"/>
      <c r="AJL4" s="633"/>
      <c r="AJM4" s="633"/>
      <c r="AJN4" s="633"/>
      <c r="AJO4" s="633"/>
      <c r="AJP4" s="633"/>
      <c r="AJQ4" s="633"/>
      <c r="AJR4" s="633"/>
      <c r="AJS4" s="633"/>
      <c r="AJT4" s="633"/>
      <c r="AJU4" s="633"/>
      <c r="AJV4" s="633"/>
      <c r="AJW4" s="633"/>
      <c r="AJX4" s="633"/>
      <c r="AJY4" s="633"/>
      <c r="AJZ4" s="633"/>
      <c r="AKA4" s="633"/>
      <c r="AKB4" s="633"/>
      <c r="AKC4" s="633"/>
      <c r="AKD4" s="633"/>
      <c r="AKE4" s="633"/>
      <c r="AKF4" s="633"/>
      <c r="AKG4" s="633"/>
      <c r="AKH4" s="633"/>
      <c r="AKI4" s="633"/>
      <c r="AKJ4" s="633"/>
      <c r="AKK4" s="633"/>
      <c r="AKL4" s="633"/>
      <c r="AKM4" s="633"/>
      <c r="AKN4" s="633"/>
      <c r="AKO4" s="633"/>
      <c r="AKP4" s="633"/>
      <c r="AKQ4" s="633"/>
      <c r="AKR4" s="633"/>
      <c r="AKS4" s="633"/>
      <c r="AKT4" s="633"/>
      <c r="AKU4" s="633"/>
      <c r="AKV4" s="633"/>
      <c r="AKW4" s="633"/>
      <c r="AKX4" s="633"/>
      <c r="AKY4" s="633"/>
      <c r="AKZ4" s="633"/>
      <c r="ALA4" s="633"/>
      <c r="ALB4" s="633"/>
      <c r="ALC4" s="633"/>
      <c r="ALD4" s="633"/>
      <c r="ALE4" s="633"/>
      <c r="ALF4" s="633"/>
      <c r="ALG4" s="633"/>
      <c r="ALH4" s="633"/>
      <c r="ALI4" s="633"/>
      <c r="ALJ4" s="633"/>
      <c r="ALK4" s="633"/>
      <c r="ALL4" s="633"/>
      <c r="ALM4" s="633"/>
      <c r="ALN4" s="633"/>
      <c r="ALO4" s="633"/>
      <c r="ALP4" s="633"/>
      <c r="ALQ4" s="633"/>
      <c r="ALR4" s="633"/>
      <c r="ALS4" s="633"/>
      <c r="ALT4" s="633"/>
      <c r="ALU4" s="633"/>
      <c r="ALV4" s="633"/>
      <c r="ALW4" s="633"/>
      <c r="ALX4" s="633"/>
      <c r="ALY4" s="633"/>
      <c r="ALZ4" s="633"/>
      <c r="AMA4" s="633"/>
      <c r="AMB4" s="633"/>
      <c r="AMC4" s="633"/>
      <c r="AMD4" s="633"/>
      <c r="AME4" s="633"/>
      <c r="AMF4" s="633"/>
      <c r="AMG4" s="633"/>
      <c r="AMH4" s="633"/>
      <c r="AMI4" s="633"/>
      <c r="AMJ4" s="633"/>
    </row>
    <row r="5" spans="1:1024" s="608" customFormat="1">
      <c r="A5" s="357">
        <v>2</v>
      </c>
      <c r="B5" s="358" t="s">
        <v>232</v>
      </c>
      <c r="C5" s="357" t="s">
        <v>233</v>
      </c>
      <c r="D5" s="359" t="s">
        <v>230</v>
      </c>
      <c r="E5" s="431">
        <v>3</v>
      </c>
      <c r="F5" s="359" t="s">
        <v>234</v>
      </c>
      <c r="G5" s="433"/>
      <c r="H5" s="433"/>
      <c r="I5" s="434"/>
      <c r="J5" s="433"/>
      <c r="K5" s="435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  <c r="BB5" s="633"/>
      <c r="BC5" s="633"/>
      <c r="BD5" s="633"/>
      <c r="BE5" s="633"/>
      <c r="BF5" s="633"/>
      <c r="BG5" s="633"/>
      <c r="BH5" s="633"/>
      <c r="BI5" s="633"/>
      <c r="BJ5" s="633"/>
      <c r="BK5" s="633"/>
      <c r="BL5" s="633"/>
      <c r="BM5" s="633"/>
      <c r="BN5" s="633"/>
      <c r="BO5" s="633"/>
      <c r="BP5" s="633"/>
      <c r="BQ5" s="633"/>
      <c r="BR5" s="633"/>
      <c r="BS5" s="633"/>
      <c r="BT5" s="633"/>
      <c r="BU5" s="633"/>
      <c r="BV5" s="633"/>
      <c r="BW5" s="633"/>
      <c r="BX5" s="633"/>
      <c r="BY5" s="633"/>
      <c r="BZ5" s="633"/>
      <c r="CA5" s="633"/>
      <c r="CB5" s="633"/>
      <c r="CC5" s="633"/>
      <c r="CD5" s="633"/>
      <c r="CE5" s="633"/>
      <c r="CF5" s="633"/>
      <c r="CG5" s="633"/>
      <c r="CH5" s="633"/>
      <c r="CI5" s="633"/>
      <c r="CJ5" s="633"/>
      <c r="CK5" s="633"/>
      <c r="CL5" s="633"/>
      <c r="CM5" s="633"/>
      <c r="CN5" s="633"/>
      <c r="CO5" s="633"/>
      <c r="CP5" s="633"/>
      <c r="CQ5" s="633"/>
      <c r="CR5" s="633"/>
      <c r="CS5" s="633"/>
      <c r="CT5" s="633"/>
      <c r="CU5" s="633"/>
      <c r="CV5" s="633"/>
      <c r="CW5" s="633"/>
      <c r="CX5" s="633"/>
      <c r="CY5" s="633"/>
      <c r="CZ5" s="633"/>
      <c r="DA5" s="633"/>
      <c r="DB5" s="633"/>
      <c r="DC5" s="633"/>
      <c r="DD5" s="633"/>
      <c r="DE5" s="633"/>
      <c r="DF5" s="633"/>
      <c r="DG5" s="633"/>
      <c r="DH5" s="633"/>
      <c r="DI5" s="633"/>
      <c r="DJ5" s="633"/>
      <c r="DK5" s="633"/>
      <c r="DL5" s="633"/>
      <c r="DM5" s="633"/>
      <c r="DN5" s="633"/>
      <c r="DO5" s="633"/>
      <c r="DP5" s="633"/>
      <c r="DQ5" s="633"/>
      <c r="DR5" s="633"/>
      <c r="DS5" s="633"/>
      <c r="DT5" s="633"/>
      <c r="DU5" s="633"/>
      <c r="DV5" s="633"/>
      <c r="DW5" s="633"/>
      <c r="DX5" s="633"/>
      <c r="DY5" s="633"/>
      <c r="DZ5" s="633"/>
      <c r="EA5" s="633"/>
      <c r="EB5" s="633"/>
      <c r="EC5" s="633"/>
      <c r="ED5" s="633"/>
      <c r="EE5" s="633"/>
      <c r="EF5" s="633"/>
      <c r="EG5" s="633"/>
      <c r="EH5" s="633"/>
      <c r="EI5" s="633"/>
      <c r="EJ5" s="633"/>
      <c r="EK5" s="633"/>
      <c r="EL5" s="633"/>
      <c r="EM5" s="633"/>
      <c r="EN5" s="633"/>
      <c r="EO5" s="633"/>
      <c r="EP5" s="633"/>
      <c r="EQ5" s="633"/>
      <c r="ER5" s="633"/>
      <c r="ES5" s="633"/>
      <c r="ET5" s="633"/>
      <c r="EU5" s="633"/>
      <c r="EV5" s="633"/>
      <c r="EW5" s="633"/>
      <c r="EX5" s="633"/>
      <c r="EY5" s="633"/>
      <c r="EZ5" s="633"/>
      <c r="FA5" s="633"/>
      <c r="FB5" s="633"/>
      <c r="FC5" s="633"/>
      <c r="FD5" s="633"/>
      <c r="FE5" s="633"/>
      <c r="FF5" s="633"/>
      <c r="FG5" s="633"/>
      <c r="FH5" s="633"/>
      <c r="FI5" s="633"/>
      <c r="FJ5" s="633"/>
      <c r="FK5" s="633"/>
      <c r="FL5" s="633"/>
      <c r="FM5" s="633"/>
      <c r="FN5" s="633"/>
      <c r="FO5" s="633"/>
      <c r="FP5" s="633"/>
      <c r="FQ5" s="633"/>
      <c r="FR5" s="633"/>
      <c r="FS5" s="633"/>
      <c r="FT5" s="633"/>
      <c r="FU5" s="633"/>
      <c r="FV5" s="633"/>
      <c r="FW5" s="633"/>
      <c r="FX5" s="633"/>
      <c r="FY5" s="633"/>
      <c r="FZ5" s="633"/>
      <c r="GA5" s="633"/>
      <c r="GB5" s="633"/>
      <c r="GC5" s="633"/>
      <c r="GD5" s="633"/>
      <c r="GE5" s="633"/>
      <c r="GF5" s="633"/>
      <c r="GG5" s="633"/>
      <c r="GH5" s="633"/>
      <c r="GI5" s="633"/>
      <c r="GJ5" s="633"/>
      <c r="GK5" s="633"/>
      <c r="GL5" s="633"/>
      <c r="GM5" s="633"/>
      <c r="GN5" s="633"/>
      <c r="GO5" s="633"/>
      <c r="GP5" s="633"/>
      <c r="GQ5" s="633"/>
      <c r="GR5" s="633"/>
      <c r="GS5" s="633"/>
      <c r="GT5" s="633"/>
      <c r="GU5" s="633"/>
      <c r="GV5" s="633"/>
      <c r="GW5" s="633"/>
      <c r="GX5" s="633"/>
      <c r="GY5" s="633"/>
      <c r="GZ5" s="633"/>
      <c r="HA5" s="633"/>
      <c r="HB5" s="633"/>
      <c r="HC5" s="633"/>
      <c r="HD5" s="633"/>
      <c r="HE5" s="633"/>
      <c r="HF5" s="633"/>
      <c r="HG5" s="633"/>
      <c r="HH5" s="633"/>
      <c r="HI5" s="633"/>
      <c r="HJ5" s="633"/>
      <c r="HK5" s="633"/>
      <c r="HL5" s="633"/>
      <c r="HM5" s="633"/>
      <c r="HN5" s="633"/>
      <c r="HO5" s="633"/>
      <c r="HP5" s="633"/>
      <c r="HQ5" s="633"/>
      <c r="HR5" s="633"/>
      <c r="HS5" s="633"/>
      <c r="HT5" s="633"/>
      <c r="HU5" s="633"/>
      <c r="HV5" s="633"/>
      <c r="HW5" s="633"/>
      <c r="HX5" s="633"/>
      <c r="HY5" s="633"/>
      <c r="HZ5" s="633"/>
      <c r="IA5" s="633"/>
      <c r="IB5" s="633"/>
      <c r="IC5" s="633"/>
      <c r="ID5" s="633"/>
      <c r="IE5" s="633"/>
      <c r="IF5" s="633"/>
      <c r="IG5" s="633"/>
      <c r="IH5" s="633"/>
      <c r="II5" s="633"/>
      <c r="IJ5" s="633"/>
      <c r="IK5" s="633"/>
      <c r="IL5" s="633"/>
      <c r="IM5" s="633"/>
      <c r="IN5" s="633"/>
      <c r="IO5" s="633"/>
      <c r="IP5" s="633"/>
      <c r="IQ5" s="633"/>
      <c r="IR5" s="633"/>
      <c r="IS5" s="633"/>
      <c r="IT5" s="633"/>
      <c r="IU5" s="633"/>
      <c r="IV5" s="633"/>
      <c r="IW5" s="633"/>
      <c r="IX5" s="633"/>
      <c r="IY5" s="633"/>
      <c r="IZ5" s="633"/>
      <c r="JA5" s="633"/>
      <c r="JB5" s="633"/>
      <c r="JC5" s="633"/>
      <c r="JD5" s="633"/>
      <c r="JE5" s="633"/>
      <c r="JF5" s="633"/>
      <c r="JG5" s="633"/>
      <c r="JH5" s="633"/>
      <c r="JI5" s="633"/>
      <c r="JJ5" s="633"/>
      <c r="JK5" s="633"/>
      <c r="JL5" s="633"/>
      <c r="JM5" s="633"/>
      <c r="JN5" s="633"/>
      <c r="JO5" s="633"/>
      <c r="JP5" s="633"/>
      <c r="JQ5" s="633"/>
      <c r="JR5" s="633"/>
      <c r="JS5" s="633"/>
      <c r="JT5" s="633"/>
      <c r="JU5" s="633"/>
      <c r="JV5" s="633"/>
      <c r="JW5" s="633"/>
      <c r="JX5" s="633"/>
      <c r="JY5" s="633"/>
      <c r="JZ5" s="633"/>
      <c r="KA5" s="633"/>
      <c r="KB5" s="633"/>
      <c r="KC5" s="633"/>
      <c r="KD5" s="633"/>
      <c r="KE5" s="633"/>
      <c r="KF5" s="633"/>
      <c r="KG5" s="633"/>
      <c r="KH5" s="633"/>
      <c r="KI5" s="633"/>
      <c r="KJ5" s="633"/>
      <c r="KK5" s="633"/>
      <c r="KL5" s="633"/>
      <c r="KM5" s="633"/>
      <c r="KN5" s="633"/>
      <c r="KO5" s="633"/>
      <c r="KP5" s="633"/>
      <c r="KQ5" s="633"/>
      <c r="KR5" s="633"/>
      <c r="KS5" s="633"/>
      <c r="KT5" s="633"/>
      <c r="KU5" s="633"/>
      <c r="KV5" s="633"/>
      <c r="KW5" s="633"/>
      <c r="KX5" s="633"/>
      <c r="KY5" s="633"/>
      <c r="KZ5" s="633"/>
      <c r="LA5" s="633"/>
      <c r="LB5" s="633"/>
      <c r="LC5" s="633"/>
      <c r="LD5" s="633"/>
      <c r="LE5" s="633"/>
      <c r="LF5" s="633"/>
      <c r="LG5" s="633"/>
      <c r="LH5" s="633"/>
      <c r="LI5" s="633"/>
      <c r="LJ5" s="633"/>
      <c r="LK5" s="633"/>
      <c r="LL5" s="633"/>
      <c r="LM5" s="633"/>
      <c r="LN5" s="633"/>
      <c r="LO5" s="633"/>
      <c r="LP5" s="633"/>
      <c r="LQ5" s="633"/>
      <c r="LR5" s="633"/>
      <c r="LS5" s="633"/>
      <c r="LT5" s="633"/>
      <c r="LU5" s="633"/>
      <c r="LV5" s="633"/>
      <c r="LW5" s="633"/>
      <c r="LX5" s="633"/>
      <c r="LY5" s="633"/>
      <c r="LZ5" s="633"/>
      <c r="MA5" s="633"/>
      <c r="MB5" s="633"/>
      <c r="MC5" s="633"/>
      <c r="MD5" s="633"/>
      <c r="ME5" s="633"/>
      <c r="MF5" s="633"/>
      <c r="MG5" s="633"/>
      <c r="MH5" s="633"/>
      <c r="MI5" s="633"/>
      <c r="MJ5" s="633"/>
      <c r="MK5" s="633"/>
      <c r="ML5" s="633"/>
      <c r="MM5" s="633"/>
      <c r="MN5" s="633"/>
      <c r="MO5" s="633"/>
      <c r="MP5" s="633"/>
      <c r="MQ5" s="633"/>
      <c r="MR5" s="633"/>
      <c r="MS5" s="633"/>
      <c r="MT5" s="633"/>
      <c r="MU5" s="633"/>
      <c r="MV5" s="633"/>
      <c r="MW5" s="633"/>
      <c r="MX5" s="633"/>
      <c r="MY5" s="633"/>
      <c r="MZ5" s="633"/>
      <c r="NA5" s="633"/>
      <c r="NB5" s="633"/>
      <c r="NC5" s="633"/>
      <c r="ND5" s="633"/>
      <c r="NE5" s="633"/>
      <c r="NF5" s="633"/>
      <c r="NG5" s="633"/>
      <c r="NH5" s="633"/>
      <c r="NI5" s="633"/>
      <c r="NJ5" s="633"/>
      <c r="NK5" s="633"/>
      <c r="NL5" s="633"/>
      <c r="NM5" s="633"/>
      <c r="NN5" s="633"/>
      <c r="NO5" s="633"/>
      <c r="NP5" s="633"/>
      <c r="NQ5" s="633"/>
      <c r="NR5" s="633"/>
      <c r="NS5" s="633"/>
      <c r="NT5" s="633"/>
      <c r="NU5" s="633"/>
      <c r="NV5" s="633"/>
      <c r="NW5" s="633"/>
      <c r="NX5" s="633"/>
      <c r="NY5" s="633"/>
      <c r="NZ5" s="633"/>
      <c r="OA5" s="633"/>
      <c r="OB5" s="633"/>
      <c r="OC5" s="633"/>
      <c r="OD5" s="633"/>
      <c r="OE5" s="633"/>
      <c r="OF5" s="633"/>
      <c r="OG5" s="633"/>
      <c r="OH5" s="633"/>
      <c r="OI5" s="633"/>
      <c r="OJ5" s="633"/>
      <c r="OK5" s="633"/>
      <c r="OL5" s="633"/>
      <c r="OM5" s="633"/>
      <c r="ON5" s="633"/>
      <c r="OO5" s="633"/>
      <c r="OP5" s="633"/>
      <c r="OQ5" s="633"/>
      <c r="OR5" s="633"/>
      <c r="OS5" s="633"/>
      <c r="OT5" s="633"/>
      <c r="OU5" s="633"/>
      <c r="OV5" s="633"/>
      <c r="OW5" s="633"/>
      <c r="OX5" s="633"/>
      <c r="OY5" s="633"/>
      <c r="OZ5" s="633"/>
      <c r="PA5" s="633"/>
      <c r="PB5" s="633"/>
      <c r="PC5" s="633"/>
      <c r="PD5" s="633"/>
      <c r="PE5" s="633"/>
      <c r="PF5" s="633"/>
      <c r="PG5" s="633"/>
      <c r="PH5" s="633"/>
      <c r="PI5" s="633"/>
      <c r="PJ5" s="633"/>
      <c r="PK5" s="633"/>
      <c r="PL5" s="633"/>
      <c r="PM5" s="633"/>
      <c r="PN5" s="633"/>
      <c r="PO5" s="633"/>
      <c r="PP5" s="633"/>
      <c r="PQ5" s="633"/>
      <c r="PR5" s="633"/>
      <c r="PS5" s="633"/>
      <c r="PT5" s="633"/>
      <c r="PU5" s="633"/>
      <c r="PV5" s="633"/>
      <c r="PW5" s="633"/>
      <c r="PX5" s="633"/>
      <c r="PY5" s="633"/>
      <c r="PZ5" s="633"/>
      <c r="QA5" s="633"/>
      <c r="QB5" s="633"/>
      <c r="QC5" s="633"/>
      <c r="QD5" s="633"/>
      <c r="QE5" s="633"/>
      <c r="QF5" s="633"/>
      <c r="QG5" s="633"/>
      <c r="QH5" s="633"/>
      <c r="QI5" s="633"/>
      <c r="QJ5" s="633"/>
      <c r="QK5" s="633"/>
      <c r="QL5" s="633"/>
      <c r="QM5" s="633"/>
      <c r="QN5" s="633"/>
      <c r="QO5" s="633"/>
      <c r="QP5" s="633"/>
      <c r="QQ5" s="633"/>
      <c r="QR5" s="633"/>
      <c r="QS5" s="633"/>
      <c r="QT5" s="633"/>
      <c r="QU5" s="633"/>
      <c r="QV5" s="633"/>
      <c r="QW5" s="633"/>
      <c r="QX5" s="633"/>
      <c r="QY5" s="633"/>
      <c r="QZ5" s="633"/>
      <c r="RA5" s="633"/>
      <c r="RB5" s="633"/>
      <c r="RC5" s="633"/>
      <c r="RD5" s="633"/>
      <c r="RE5" s="633"/>
      <c r="RF5" s="633"/>
      <c r="RG5" s="633"/>
      <c r="RH5" s="633"/>
      <c r="RI5" s="633"/>
      <c r="RJ5" s="633"/>
      <c r="RK5" s="633"/>
      <c r="RL5" s="633"/>
      <c r="RM5" s="633"/>
      <c r="RN5" s="633"/>
      <c r="RO5" s="633"/>
      <c r="RP5" s="633"/>
      <c r="RQ5" s="633"/>
      <c r="RR5" s="633"/>
      <c r="RS5" s="633"/>
      <c r="RT5" s="633"/>
      <c r="RU5" s="633"/>
      <c r="RV5" s="633"/>
      <c r="RW5" s="633"/>
      <c r="RX5" s="633"/>
      <c r="RY5" s="633"/>
      <c r="RZ5" s="633"/>
      <c r="SA5" s="633"/>
      <c r="SB5" s="633"/>
      <c r="SC5" s="633"/>
      <c r="SD5" s="633"/>
      <c r="SE5" s="633"/>
      <c r="SF5" s="633"/>
      <c r="SG5" s="633"/>
      <c r="SH5" s="633"/>
      <c r="SI5" s="633"/>
      <c r="SJ5" s="633"/>
      <c r="SK5" s="633"/>
      <c r="SL5" s="633"/>
      <c r="SM5" s="633"/>
      <c r="SN5" s="633"/>
      <c r="SO5" s="633"/>
      <c r="SP5" s="633"/>
      <c r="SQ5" s="633"/>
      <c r="SR5" s="633"/>
      <c r="SS5" s="633"/>
      <c r="ST5" s="633"/>
      <c r="SU5" s="633"/>
      <c r="SV5" s="633"/>
      <c r="SW5" s="633"/>
      <c r="SX5" s="633"/>
      <c r="SY5" s="633"/>
      <c r="SZ5" s="633"/>
      <c r="TA5" s="633"/>
      <c r="TB5" s="633"/>
      <c r="TC5" s="633"/>
      <c r="TD5" s="633"/>
      <c r="TE5" s="633"/>
      <c r="TF5" s="633"/>
      <c r="TG5" s="633"/>
      <c r="TH5" s="633"/>
      <c r="TI5" s="633"/>
      <c r="TJ5" s="633"/>
      <c r="TK5" s="633"/>
      <c r="TL5" s="633"/>
      <c r="TM5" s="633"/>
      <c r="TN5" s="633"/>
      <c r="TO5" s="633"/>
      <c r="TP5" s="633"/>
      <c r="TQ5" s="633"/>
      <c r="TR5" s="633"/>
      <c r="TS5" s="633"/>
      <c r="TT5" s="633"/>
      <c r="TU5" s="633"/>
      <c r="TV5" s="633"/>
      <c r="TW5" s="633"/>
      <c r="TX5" s="633"/>
      <c r="TY5" s="633"/>
      <c r="TZ5" s="633"/>
      <c r="UA5" s="633"/>
      <c r="UB5" s="633"/>
      <c r="UC5" s="633"/>
      <c r="UD5" s="633"/>
      <c r="UE5" s="633"/>
      <c r="UF5" s="633"/>
      <c r="UG5" s="633"/>
      <c r="UH5" s="633"/>
      <c r="UI5" s="633"/>
      <c r="UJ5" s="633"/>
      <c r="UK5" s="633"/>
      <c r="UL5" s="633"/>
      <c r="UM5" s="633"/>
      <c r="UN5" s="633"/>
      <c r="UO5" s="633"/>
      <c r="UP5" s="633"/>
      <c r="UQ5" s="633"/>
      <c r="UR5" s="633"/>
      <c r="US5" s="633"/>
      <c r="UT5" s="633"/>
      <c r="UU5" s="633"/>
      <c r="UV5" s="633"/>
      <c r="UW5" s="633"/>
      <c r="UX5" s="633"/>
      <c r="UY5" s="633"/>
      <c r="UZ5" s="633"/>
      <c r="VA5" s="633"/>
      <c r="VB5" s="633"/>
      <c r="VC5" s="633"/>
      <c r="VD5" s="633"/>
      <c r="VE5" s="633"/>
      <c r="VF5" s="633"/>
      <c r="VG5" s="633"/>
      <c r="VH5" s="633"/>
      <c r="VI5" s="633"/>
      <c r="VJ5" s="633"/>
      <c r="VK5" s="633"/>
      <c r="VL5" s="633"/>
      <c r="VM5" s="633"/>
      <c r="VN5" s="633"/>
      <c r="VO5" s="633"/>
      <c r="VP5" s="633"/>
      <c r="VQ5" s="633"/>
      <c r="VR5" s="633"/>
      <c r="VS5" s="633"/>
      <c r="VT5" s="633"/>
      <c r="VU5" s="633"/>
      <c r="VV5" s="633"/>
      <c r="VW5" s="633"/>
      <c r="VX5" s="633"/>
      <c r="VY5" s="633"/>
      <c r="VZ5" s="633"/>
      <c r="WA5" s="633"/>
      <c r="WB5" s="633"/>
      <c r="WC5" s="633"/>
      <c r="WD5" s="633"/>
      <c r="WE5" s="633"/>
      <c r="WF5" s="633"/>
      <c r="WG5" s="633"/>
      <c r="WH5" s="633"/>
      <c r="WI5" s="633"/>
      <c r="WJ5" s="633"/>
      <c r="WK5" s="633"/>
      <c r="WL5" s="633"/>
      <c r="WM5" s="633"/>
      <c r="WN5" s="633"/>
      <c r="WO5" s="633"/>
      <c r="WP5" s="633"/>
      <c r="WQ5" s="633"/>
      <c r="WR5" s="633"/>
      <c r="WS5" s="633"/>
      <c r="WT5" s="633"/>
      <c r="WU5" s="633"/>
      <c r="WV5" s="633"/>
      <c r="WW5" s="633"/>
      <c r="WX5" s="633"/>
      <c r="WY5" s="633"/>
      <c r="WZ5" s="633"/>
      <c r="XA5" s="633"/>
      <c r="XB5" s="633"/>
      <c r="XC5" s="633"/>
      <c r="XD5" s="633"/>
      <c r="XE5" s="633"/>
      <c r="XF5" s="633"/>
      <c r="XG5" s="633"/>
      <c r="XH5" s="633"/>
      <c r="XI5" s="633"/>
      <c r="XJ5" s="633"/>
      <c r="XK5" s="633"/>
      <c r="XL5" s="633"/>
      <c r="XM5" s="633"/>
      <c r="XN5" s="633"/>
      <c r="XO5" s="633"/>
      <c r="XP5" s="633"/>
      <c r="XQ5" s="633"/>
      <c r="XR5" s="633"/>
      <c r="XS5" s="633"/>
      <c r="XT5" s="633"/>
      <c r="XU5" s="633"/>
      <c r="XV5" s="633"/>
      <c r="XW5" s="633"/>
      <c r="XX5" s="633"/>
      <c r="XY5" s="633"/>
      <c r="XZ5" s="633"/>
      <c r="YA5" s="633"/>
      <c r="YB5" s="633"/>
      <c r="YC5" s="633"/>
      <c r="YD5" s="633"/>
      <c r="YE5" s="633"/>
      <c r="YF5" s="633"/>
      <c r="YG5" s="633"/>
      <c r="YH5" s="633"/>
      <c r="YI5" s="633"/>
      <c r="YJ5" s="633"/>
      <c r="YK5" s="633"/>
      <c r="YL5" s="633"/>
      <c r="YM5" s="633"/>
      <c r="YN5" s="633"/>
      <c r="YO5" s="633"/>
      <c r="YP5" s="633"/>
      <c r="YQ5" s="633"/>
      <c r="YR5" s="633"/>
      <c r="YS5" s="633"/>
      <c r="YT5" s="633"/>
      <c r="YU5" s="633"/>
      <c r="YV5" s="633"/>
      <c r="YW5" s="633"/>
      <c r="YX5" s="633"/>
      <c r="YY5" s="633"/>
      <c r="YZ5" s="633"/>
      <c r="ZA5" s="633"/>
      <c r="ZB5" s="633"/>
      <c r="ZC5" s="633"/>
      <c r="ZD5" s="633"/>
      <c r="ZE5" s="633"/>
      <c r="ZF5" s="633"/>
      <c r="ZG5" s="633"/>
      <c r="ZH5" s="633"/>
      <c r="ZI5" s="633"/>
      <c r="ZJ5" s="633"/>
      <c r="ZK5" s="633"/>
      <c r="ZL5" s="633"/>
      <c r="ZM5" s="633"/>
      <c r="ZN5" s="633"/>
      <c r="ZO5" s="633"/>
      <c r="ZP5" s="633"/>
      <c r="ZQ5" s="633"/>
      <c r="ZR5" s="633"/>
      <c r="ZS5" s="633"/>
      <c r="ZT5" s="633"/>
      <c r="ZU5" s="633"/>
      <c r="ZV5" s="633"/>
      <c r="ZW5" s="633"/>
      <c r="ZX5" s="633"/>
      <c r="ZY5" s="633"/>
      <c r="ZZ5" s="633"/>
      <c r="AAA5" s="633"/>
      <c r="AAB5" s="633"/>
      <c r="AAC5" s="633"/>
      <c r="AAD5" s="633"/>
      <c r="AAE5" s="633"/>
      <c r="AAF5" s="633"/>
      <c r="AAG5" s="633"/>
      <c r="AAH5" s="633"/>
      <c r="AAI5" s="633"/>
      <c r="AAJ5" s="633"/>
      <c r="AAK5" s="633"/>
      <c r="AAL5" s="633"/>
      <c r="AAM5" s="633"/>
      <c r="AAN5" s="633"/>
      <c r="AAO5" s="633"/>
      <c r="AAP5" s="633"/>
      <c r="AAQ5" s="633"/>
      <c r="AAR5" s="633"/>
      <c r="AAS5" s="633"/>
      <c r="AAT5" s="633"/>
      <c r="AAU5" s="633"/>
      <c r="AAV5" s="633"/>
      <c r="AAW5" s="633"/>
      <c r="AAX5" s="633"/>
      <c r="AAY5" s="633"/>
      <c r="AAZ5" s="633"/>
      <c r="ABA5" s="633"/>
      <c r="ABB5" s="633"/>
      <c r="ABC5" s="633"/>
      <c r="ABD5" s="633"/>
      <c r="ABE5" s="633"/>
      <c r="ABF5" s="633"/>
      <c r="ABG5" s="633"/>
      <c r="ABH5" s="633"/>
      <c r="ABI5" s="633"/>
      <c r="ABJ5" s="633"/>
      <c r="ABK5" s="633"/>
      <c r="ABL5" s="633"/>
      <c r="ABM5" s="633"/>
      <c r="ABN5" s="633"/>
      <c r="ABO5" s="633"/>
      <c r="ABP5" s="633"/>
      <c r="ABQ5" s="633"/>
      <c r="ABR5" s="633"/>
      <c r="ABS5" s="633"/>
      <c r="ABT5" s="633"/>
      <c r="ABU5" s="633"/>
      <c r="ABV5" s="633"/>
      <c r="ABW5" s="633"/>
      <c r="ABX5" s="633"/>
      <c r="ABY5" s="633"/>
      <c r="ABZ5" s="633"/>
      <c r="ACA5" s="633"/>
      <c r="ACB5" s="633"/>
      <c r="ACC5" s="633"/>
      <c r="ACD5" s="633"/>
      <c r="ACE5" s="633"/>
      <c r="ACF5" s="633"/>
      <c r="ACG5" s="633"/>
      <c r="ACH5" s="633"/>
      <c r="ACI5" s="633"/>
      <c r="ACJ5" s="633"/>
      <c r="ACK5" s="633"/>
      <c r="ACL5" s="633"/>
      <c r="ACM5" s="633"/>
      <c r="ACN5" s="633"/>
      <c r="ACO5" s="633"/>
      <c r="ACP5" s="633"/>
      <c r="ACQ5" s="633"/>
      <c r="ACR5" s="633"/>
      <c r="ACS5" s="633"/>
      <c r="ACT5" s="633"/>
      <c r="ACU5" s="633"/>
      <c r="ACV5" s="633"/>
      <c r="ACW5" s="633"/>
      <c r="ACX5" s="633"/>
      <c r="ACY5" s="633"/>
      <c r="ACZ5" s="633"/>
      <c r="ADA5" s="633"/>
      <c r="ADB5" s="633"/>
      <c r="ADC5" s="633"/>
      <c r="ADD5" s="633"/>
      <c r="ADE5" s="633"/>
      <c r="ADF5" s="633"/>
      <c r="ADG5" s="633"/>
      <c r="ADH5" s="633"/>
      <c r="ADI5" s="633"/>
      <c r="ADJ5" s="633"/>
      <c r="ADK5" s="633"/>
      <c r="ADL5" s="633"/>
      <c r="ADM5" s="633"/>
      <c r="ADN5" s="633"/>
      <c r="ADO5" s="633"/>
      <c r="ADP5" s="633"/>
      <c r="ADQ5" s="633"/>
      <c r="ADR5" s="633"/>
      <c r="ADS5" s="633"/>
      <c r="ADT5" s="633"/>
      <c r="ADU5" s="633"/>
      <c r="ADV5" s="633"/>
      <c r="ADW5" s="633"/>
      <c r="ADX5" s="633"/>
      <c r="ADY5" s="633"/>
      <c r="ADZ5" s="633"/>
      <c r="AEA5" s="633"/>
      <c r="AEB5" s="633"/>
      <c r="AEC5" s="633"/>
      <c r="AED5" s="633"/>
      <c r="AEE5" s="633"/>
      <c r="AEF5" s="633"/>
      <c r="AEG5" s="633"/>
      <c r="AEH5" s="633"/>
      <c r="AEI5" s="633"/>
      <c r="AEJ5" s="633"/>
      <c r="AEK5" s="633"/>
      <c r="AEL5" s="633"/>
      <c r="AEM5" s="633"/>
      <c r="AEN5" s="633"/>
      <c r="AEO5" s="633"/>
      <c r="AEP5" s="633"/>
      <c r="AEQ5" s="633"/>
      <c r="AER5" s="633"/>
      <c r="AES5" s="633"/>
      <c r="AET5" s="633"/>
      <c r="AEU5" s="633"/>
      <c r="AEV5" s="633"/>
      <c r="AEW5" s="633"/>
      <c r="AEX5" s="633"/>
      <c r="AEY5" s="633"/>
      <c r="AEZ5" s="633"/>
      <c r="AFA5" s="633"/>
      <c r="AFB5" s="633"/>
      <c r="AFC5" s="633"/>
      <c r="AFD5" s="633"/>
      <c r="AFE5" s="633"/>
      <c r="AFF5" s="633"/>
      <c r="AFG5" s="633"/>
      <c r="AFH5" s="633"/>
      <c r="AFI5" s="633"/>
      <c r="AFJ5" s="633"/>
      <c r="AFK5" s="633"/>
      <c r="AFL5" s="633"/>
      <c r="AFM5" s="633"/>
      <c r="AFN5" s="633"/>
      <c r="AFO5" s="633"/>
      <c r="AFP5" s="633"/>
      <c r="AFQ5" s="633"/>
      <c r="AFR5" s="633"/>
      <c r="AFS5" s="633"/>
      <c r="AFT5" s="633"/>
      <c r="AFU5" s="633"/>
      <c r="AFV5" s="633"/>
      <c r="AFW5" s="633"/>
      <c r="AFX5" s="633"/>
      <c r="AFY5" s="633"/>
      <c r="AFZ5" s="633"/>
      <c r="AGA5" s="633"/>
      <c r="AGB5" s="633"/>
      <c r="AGC5" s="633"/>
      <c r="AGD5" s="633"/>
      <c r="AGE5" s="633"/>
      <c r="AGF5" s="633"/>
      <c r="AGG5" s="633"/>
      <c r="AGH5" s="633"/>
      <c r="AGI5" s="633"/>
      <c r="AGJ5" s="633"/>
      <c r="AGK5" s="633"/>
      <c r="AGL5" s="633"/>
      <c r="AGM5" s="633"/>
      <c r="AGN5" s="633"/>
      <c r="AGO5" s="633"/>
      <c r="AGP5" s="633"/>
      <c r="AGQ5" s="633"/>
      <c r="AGR5" s="633"/>
      <c r="AGS5" s="633"/>
      <c r="AGT5" s="633"/>
      <c r="AGU5" s="633"/>
      <c r="AGV5" s="633"/>
      <c r="AGW5" s="633"/>
      <c r="AGX5" s="633"/>
      <c r="AGY5" s="633"/>
      <c r="AGZ5" s="633"/>
      <c r="AHA5" s="633"/>
      <c r="AHB5" s="633"/>
      <c r="AHC5" s="633"/>
      <c r="AHD5" s="633"/>
      <c r="AHE5" s="633"/>
      <c r="AHF5" s="633"/>
      <c r="AHG5" s="633"/>
      <c r="AHH5" s="633"/>
      <c r="AHI5" s="633"/>
      <c r="AHJ5" s="633"/>
      <c r="AHK5" s="633"/>
      <c r="AHL5" s="633"/>
      <c r="AHM5" s="633"/>
      <c r="AHN5" s="633"/>
      <c r="AHO5" s="633"/>
      <c r="AHP5" s="633"/>
      <c r="AHQ5" s="633"/>
      <c r="AHR5" s="633"/>
      <c r="AHS5" s="633"/>
      <c r="AHT5" s="633"/>
      <c r="AHU5" s="633"/>
      <c r="AHV5" s="633"/>
      <c r="AHW5" s="633"/>
      <c r="AHX5" s="633"/>
      <c r="AHY5" s="633"/>
      <c r="AHZ5" s="633"/>
      <c r="AIA5" s="633"/>
      <c r="AIB5" s="633"/>
      <c r="AIC5" s="633"/>
      <c r="AID5" s="633"/>
      <c r="AIE5" s="633"/>
      <c r="AIF5" s="633"/>
      <c r="AIG5" s="633"/>
      <c r="AIH5" s="633"/>
      <c r="AII5" s="633"/>
      <c r="AIJ5" s="633"/>
      <c r="AIK5" s="633"/>
      <c r="AIL5" s="633"/>
      <c r="AIM5" s="633"/>
      <c r="AIN5" s="633"/>
      <c r="AIO5" s="633"/>
      <c r="AIP5" s="633"/>
      <c r="AIQ5" s="633"/>
      <c r="AIR5" s="633"/>
      <c r="AIS5" s="633"/>
      <c r="AIT5" s="633"/>
      <c r="AIU5" s="633"/>
      <c r="AIV5" s="633"/>
      <c r="AIW5" s="633"/>
      <c r="AIX5" s="633"/>
      <c r="AIY5" s="633"/>
      <c r="AIZ5" s="633"/>
      <c r="AJA5" s="633"/>
      <c r="AJB5" s="633"/>
      <c r="AJC5" s="633"/>
      <c r="AJD5" s="633"/>
      <c r="AJE5" s="633"/>
      <c r="AJF5" s="633"/>
      <c r="AJG5" s="633"/>
      <c r="AJH5" s="633"/>
      <c r="AJI5" s="633"/>
      <c r="AJJ5" s="633"/>
      <c r="AJK5" s="633"/>
      <c r="AJL5" s="633"/>
      <c r="AJM5" s="633"/>
      <c r="AJN5" s="633"/>
      <c r="AJO5" s="633"/>
      <c r="AJP5" s="633"/>
      <c r="AJQ5" s="633"/>
      <c r="AJR5" s="633"/>
      <c r="AJS5" s="633"/>
      <c r="AJT5" s="633"/>
      <c r="AJU5" s="633"/>
      <c r="AJV5" s="633"/>
      <c r="AJW5" s="633"/>
      <c r="AJX5" s="633"/>
      <c r="AJY5" s="633"/>
      <c r="AJZ5" s="633"/>
      <c r="AKA5" s="633"/>
      <c r="AKB5" s="633"/>
      <c r="AKC5" s="633"/>
      <c r="AKD5" s="633"/>
      <c r="AKE5" s="633"/>
      <c r="AKF5" s="633"/>
      <c r="AKG5" s="633"/>
      <c r="AKH5" s="633"/>
      <c r="AKI5" s="633"/>
      <c r="AKJ5" s="633"/>
      <c r="AKK5" s="633"/>
      <c r="AKL5" s="633"/>
      <c r="AKM5" s="633"/>
      <c r="AKN5" s="633"/>
      <c r="AKO5" s="633"/>
      <c r="AKP5" s="633"/>
      <c r="AKQ5" s="633"/>
      <c r="AKR5" s="633"/>
      <c r="AKS5" s="633"/>
      <c r="AKT5" s="633"/>
      <c r="AKU5" s="633"/>
      <c r="AKV5" s="633"/>
      <c r="AKW5" s="633"/>
      <c r="AKX5" s="633"/>
      <c r="AKY5" s="633"/>
      <c r="AKZ5" s="633"/>
      <c r="ALA5" s="633"/>
      <c r="ALB5" s="633"/>
      <c r="ALC5" s="633"/>
      <c r="ALD5" s="633"/>
      <c r="ALE5" s="633"/>
      <c r="ALF5" s="633"/>
      <c r="ALG5" s="633"/>
      <c r="ALH5" s="633"/>
      <c r="ALI5" s="633"/>
      <c r="ALJ5" s="633"/>
      <c r="ALK5" s="633"/>
      <c r="ALL5" s="633"/>
      <c r="ALM5" s="633"/>
      <c r="ALN5" s="633"/>
      <c r="ALO5" s="633"/>
      <c r="ALP5" s="633"/>
      <c r="ALQ5" s="633"/>
      <c r="ALR5" s="633"/>
      <c r="ALS5" s="633"/>
      <c r="ALT5" s="633"/>
      <c r="ALU5" s="633"/>
      <c r="ALV5" s="633"/>
      <c r="ALW5" s="633"/>
      <c r="ALX5" s="633"/>
      <c r="ALY5" s="633"/>
      <c r="ALZ5" s="633"/>
      <c r="AMA5" s="633"/>
      <c r="AMB5" s="633"/>
      <c r="AMC5" s="633"/>
      <c r="AMD5" s="633"/>
      <c r="AME5" s="633"/>
      <c r="AMF5" s="633"/>
      <c r="AMG5" s="633"/>
      <c r="AMH5" s="633"/>
      <c r="AMI5" s="633"/>
      <c r="AMJ5" s="633"/>
    </row>
    <row r="6" spans="1:1024" s="608" customFormat="1">
      <c r="A6" s="357">
        <v>3</v>
      </c>
      <c r="B6" s="358" t="s">
        <v>235</v>
      </c>
      <c r="C6" s="357" t="s">
        <v>236</v>
      </c>
      <c r="D6" s="359" t="s">
        <v>230</v>
      </c>
      <c r="E6" s="431">
        <v>20</v>
      </c>
      <c r="F6" s="359" t="s">
        <v>237</v>
      </c>
      <c r="G6" s="433"/>
      <c r="H6" s="433"/>
      <c r="I6" s="434"/>
      <c r="J6" s="433"/>
      <c r="K6" s="435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/>
      <c r="BU6" s="633"/>
      <c r="BV6" s="633"/>
      <c r="BW6" s="633"/>
      <c r="BX6" s="633"/>
      <c r="BY6" s="633"/>
      <c r="BZ6" s="633"/>
      <c r="CA6" s="633"/>
      <c r="CB6" s="633"/>
      <c r="CC6" s="633"/>
      <c r="CD6" s="633"/>
      <c r="CE6" s="633"/>
      <c r="CF6" s="633"/>
      <c r="CG6" s="633"/>
      <c r="CH6" s="633"/>
      <c r="CI6" s="633"/>
      <c r="CJ6" s="633"/>
      <c r="CK6" s="633"/>
      <c r="CL6" s="633"/>
      <c r="CM6" s="633"/>
      <c r="CN6" s="633"/>
      <c r="CO6" s="633"/>
      <c r="CP6" s="633"/>
      <c r="CQ6" s="633"/>
      <c r="CR6" s="633"/>
      <c r="CS6" s="633"/>
      <c r="CT6" s="633"/>
      <c r="CU6" s="633"/>
      <c r="CV6" s="633"/>
      <c r="CW6" s="633"/>
      <c r="CX6" s="633"/>
      <c r="CY6" s="633"/>
      <c r="CZ6" s="633"/>
      <c r="DA6" s="633"/>
      <c r="DB6" s="633"/>
      <c r="DC6" s="633"/>
      <c r="DD6" s="633"/>
      <c r="DE6" s="633"/>
      <c r="DF6" s="633"/>
      <c r="DG6" s="633"/>
      <c r="DH6" s="633"/>
      <c r="DI6" s="633"/>
      <c r="DJ6" s="633"/>
      <c r="DK6" s="633"/>
      <c r="DL6" s="633"/>
      <c r="DM6" s="633"/>
      <c r="DN6" s="633"/>
      <c r="DO6" s="633"/>
      <c r="DP6" s="633"/>
      <c r="DQ6" s="633"/>
      <c r="DR6" s="633"/>
      <c r="DS6" s="633"/>
      <c r="DT6" s="633"/>
      <c r="DU6" s="633"/>
      <c r="DV6" s="633"/>
      <c r="DW6" s="633"/>
      <c r="DX6" s="633"/>
      <c r="DY6" s="633"/>
      <c r="DZ6" s="633"/>
      <c r="EA6" s="633"/>
      <c r="EB6" s="633"/>
      <c r="EC6" s="633"/>
      <c r="ED6" s="633"/>
      <c r="EE6" s="633"/>
      <c r="EF6" s="633"/>
      <c r="EG6" s="633"/>
      <c r="EH6" s="633"/>
      <c r="EI6" s="633"/>
      <c r="EJ6" s="633"/>
      <c r="EK6" s="633"/>
      <c r="EL6" s="633"/>
      <c r="EM6" s="633"/>
      <c r="EN6" s="633"/>
      <c r="EO6" s="633"/>
      <c r="EP6" s="633"/>
      <c r="EQ6" s="633"/>
      <c r="ER6" s="633"/>
      <c r="ES6" s="633"/>
      <c r="ET6" s="633"/>
      <c r="EU6" s="633"/>
      <c r="EV6" s="633"/>
      <c r="EW6" s="633"/>
      <c r="EX6" s="633"/>
      <c r="EY6" s="633"/>
      <c r="EZ6" s="633"/>
      <c r="FA6" s="633"/>
      <c r="FB6" s="633"/>
      <c r="FC6" s="633"/>
      <c r="FD6" s="633"/>
      <c r="FE6" s="633"/>
      <c r="FF6" s="633"/>
      <c r="FG6" s="633"/>
      <c r="FH6" s="633"/>
      <c r="FI6" s="633"/>
      <c r="FJ6" s="633"/>
      <c r="FK6" s="633"/>
      <c r="FL6" s="633"/>
      <c r="FM6" s="633"/>
      <c r="FN6" s="633"/>
      <c r="FO6" s="633"/>
      <c r="FP6" s="633"/>
      <c r="FQ6" s="633"/>
      <c r="FR6" s="633"/>
      <c r="FS6" s="633"/>
      <c r="FT6" s="633"/>
      <c r="FU6" s="633"/>
      <c r="FV6" s="633"/>
      <c r="FW6" s="633"/>
      <c r="FX6" s="633"/>
      <c r="FY6" s="633"/>
      <c r="FZ6" s="633"/>
      <c r="GA6" s="633"/>
      <c r="GB6" s="633"/>
      <c r="GC6" s="633"/>
      <c r="GD6" s="633"/>
      <c r="GE6" s="633"/>
      <c r="GF6" s="633"/>
      <c r="GG6" s="633"/>
      <c r="GH6" s="633"/>
      <c r="GI6" s="633"/>
      <c r="GJ6" s="633"/>
      <c r="GK6" s="633"/>
      <c r="GL6" s="633"/>
      <c r="GM6" s="633"/>
      <c r="GN6" s="633"/>
      <c r="GO6" s="633"/>
      <c r="GP6" s="633"/>
      <c r="GQ6" s="633"/>
      <c r="GR6" s="633"/>
      <c r="GS6" s="633"/>
      <c r="GT6" s="633"/>
      <c r="GU6" s="633"/>
      <c r="GV6" s="633"/>
      <c r="GW6" s="633"/>
      <c r="GX6" s="633"/>
      <c r="GY6" s="633"/>
      <c r="GZ6" s="633"/>
      <c r="HA6" s="633"/>
      <c r="HB6" s="633"/>
      <c r="HC6" s="633"/>
      <c r="HD6" s="633"/>
      <c r="HE6" s="633"/>
      <c r="HF6" s="633"/>
      <c r="HG6" s="633"/>
      <c r="HH6" s="633"/>
      <c r="HI6" s="633"/>
      <c r="HJ6" s="633"/>
      <c r="HK6" s="633"/>
      <c r="HL6" s="633"/>
      <c r="HM6" s="633"/>
      <c r="HN6" s="633"/>
      <c r="HO6" s="633"/>
      <c r="HP6" s="633"/>
      <c r="HQ6" s="633"/>
      <c r="HR6" s="633"/>
      <c r="HS6" s="633"/>
      <c r="HT6" s="633"/>
      <c r="HU6" s="633"/>
      <c r="HV6" s="633"/>
      <c r="HW6" s="633"/>
      <c r="HX6" s="633"/>
      <c r="HY6" s="633"/>
      <c r="HZ6" s="633"/>
      <c r="IA6" s="633"/>
      <c r="IB6" s="633"/>
      <c r="IC6" s="633"/>
      <c r="ID6" s="633"/>
      <c r="IE6" s="633"/>
      <c r="IF6" s="633"/>
      <c r="IG6" s="633"/>
      <c r="IH6" s="633"/>
      <c r="II6" s="633"/>
      <c r="IJ6" s="633"/>
      <c r="IK6" s="633"/>
      <c r="IL6" s="633"/>
      <c r="IM6" s="633"/>
      <c r="IN6" s="633"/>
      <c r="IO6" s="633"/>
      <c r="IP6" s="633"/>
      <c r="IQ6" s="633"/>
      <c r="IR6" s="633"/>
      <c r="IS6" s="633"/>
      <c r="IT6" s="633"/>
      <c r="IU6" s="633"/>
      <c r="IV6" s="633"/>
      <c r="IW6" s="633"/>
      <c r="IX6" s="633"/>
      <c r="IY6" s="633"/>
      <c r="IZ6" s="633"/>
      <c r="JA6" s="633"/>
      <c r="JB6" s="633"/>
      <c r="JC6" s="633"/>
      <c r="JD6" s="633"/>
      <c r="JE6" s="633"/>
      <c r="JF6" s="633"/>
      <c r="JG6" s="633"/>
      <c r="JH6" s="633"/>
      <c r="JI6" s="633"/>
      <c r="JJ6" s="633"/>
      <c r="JK6" s="633"/>
      <c r="JL6" s="633"/>
      <c r="JM6" s="633"/>
      <c r="JN6" s="633"/>
      <c r="JO6" s="633"/>
      <c r="JP6" s="633"/>
      <c r="JQ6" s="633"/>
      <c r="JR6" s="633"/>
      <c r="JS6" s="633"/>
      <c r="JT6" s="633"/>
      <c r="JU6" s="633"/>
      <c r="JV6" s="633"/>
      <c r="JW6" s="633"/>
      <c r="JX6" s="633"/>
      <c r="JY6" s="633"/>
      <c r="JZ6" s="633"/>
      <c r="KA6" s="633"/>
      <c r="KB6" s="633"/>
      <c r="KC6" s="633"/>
      <c r="KD6" s="633"/>
      <c r="KE6" s="633"/>
      <c r="KF6" s="633"/>
      <c r="KG6" s="633"/>
      <c r="KH6" s="633"/>
      <c r="KI6" s="633"/>
      <c r="KJ6" s="633"/>
      <c r="KK6" s="633"/>
      <c r="KL6" s="633"/>
      <c r="KM6" s="633"/>
      <c r="KN6" s="633"/>
      <c r="KO6" s="633"/>
      <c r="KP6" s="633"/>
      <c r="KQ6" s="633"/>
      <c r="KR6" s="633"/>
      <c r="KS6" s="633"/>
      <c r="KT6" s="633"/>
      <c r="KU6" s="633"/>
      <c r="KV6" s="633"/>
      <c r="KW6" s="633"/>
      <c r="KX6" s="633"/>
      <c r="KY6" s="633"/>
      <c r="KZ6" s="633"/>
      <c r="LA6" s="633"/>
      <c r="LB6" s="633"/>
      <c r="LC6" s="633"/>
      <c r="LD6" s="633"/>
      <c r="LE6" s="633"/>
      <c r="LF6" s="633"/>
      <c r="LG6" s="633"/>
      <c r="LH6" s="633"/>
      <c r="LI6" s="633"/>
      <c r="LJ6" s="633"/>
      <c r="LK6" s="633"/>
      <c r="LL6" s="633"/>
      <c r="LM6" s="633"/>
      <c r="LN6" s="633"/>
      <c r="LO6" s="633"/>
      <c r="LP6" s="633"/>
      <c r="LQ6" s="633"/>
      <c r="LR6" s="633"/>
      <c r="LS6" s="633"/>
      <c r="LT6" s="633"/>
      <c r="LU6" s="633"/>
      <c r="LV6" s="633"/>
      <c r="LW6" s="633"/>
      <c r="LX6" s="633"/>
      <c r="LY6" s="633"/>
      <c r="LZ6" s="633"/>
      <c r="MA6" s="633"/>
      <c r="MB6" s="633"/>
      <c r="MC6" s="633"/>
      <c r="MD6" s="633"/>
      <c r="ME6" s="633"/>
      <c r="MF6" s="633"/>
      <c r="MG6" s="633"/>
      <c r="MH6" s="633"/>
      <c r="MI6" s="633"/>
      <c r="MJ6" s="633"/>
      <c r="MK6" s="633"/>
      <c r="ML6" s="633"/>
      <c r="MM6" s="633"/>
      <c r="MN6" s="633"/>
      <c r="MO6" s="633"/>
      <c r="MP6" s="633"/>
      <c r="MQ6" s="633"/>
      <c r="MR6" s="633"/>
      <c r="MS6" s="633"/>
      <c r="MT6" s="633"/>
      <c r="MU6" s="633"/>
      <c r="MV6" s="633"/>
      <c r="MW6" s="633"/>
      <c r="MX6" s="633"/>
      <c r="MY6" s="633"/>
      <c r="MZ6" s="633"/>
      <c r="NA6" s="633"/>
      <c r="NB6" s="633"/>
      <c r="NC6" s="633"/>
      <c r="ND6" s="633"/>
      <c r="NE6" s="633"/>
      <c r="NF6" s="633"/>
      <c r="NG6" s="633"/>
      <c r="NH6" s="633"/>
      <c r="NI6" s="633"/>
      <c r="NJ6" s="633"/>
      <c r="NK6" s="633"/>
      <c r="NL6" s="633"/>
      <c r="NM6" s="633"/>
      <c r="NN6" s="633"/>
      <c r="NO6" s="633"/>
      <c r="NP6" s="633"/>
      <c r="NQ6" s="633"/>
      <c r="NR6" s="633"/>
      <c r="NS6" s="633"/>
      <c r="NT6" s="633"/>
      <c r="NU6" s="633"/>
      <c r="NV6" s="633"/>
      <c r="NW6" s="633"/>
      <c r="NX6" s="633"/>
      <c r="NY6" s="633"/>
      <c r="NZ6" s="633"/>
      <c r="OA6" s="633"/>
      <c r="OB6" s="633"/>
      <c r="OC6" s="633"/>
      <c r="OD6" s="633"/>
      <c r="OE6" s="633"/>
      <c r="OF6" s="633"/>
      <c r="OG6" s="633"/>
      <c r="OH6" s="633"/>
      <c r="OI6" s="633"/>
      <c r="OJ6" s="633"/>
      <c r="OK6" s="633"/>
      <c r="OL6" s="633"/>
      <c r="OM6" s="633"/>
      <c r="ON6" s="633"/>
      <c r="OO6" s="633"/>
      <c r="OP6" s="633"/>
      <c r="OQ6" s="633"/>
      <c r="OR6" s="633"/>
      <c r="OS6" s="633"/>
      <c r="OT6" s="633"/>
      <c r="OU6" s="633"/>
      <c r="OV6" s="633"/>
      <c r="OW6" s="633"/>
      <c r="OX6" s="633"/>
      <c r="OY6" s="633"/>
      <c r="OZ6" s="633"/>
      <c r="PA6" s="633"/>
      <c r="PB6" s="633"/>
      <c r="PC6" s="633"/>
      <c r="PD6" s="633"/>
      <c r="PE6" s="633"/>
      <c r="PF6" s="633"/>
      <c r="PG6" s="633"/>
      <c r="PH6" s="633"/>
      <c r="PI6" s="633"/>
      <c r="PJ6" s="633"/>
      <c r="PK6" s="633"/>
      <c r="PL6" s="633"/>
      <c r="PM6" s="633"/>
      <c r="PN6" s="633"/>
      <c r="PO6" s="633"/>
      <c r="PP6" s="633"/>
      <c r="PQ6" s="633"/>
      <c r="PR6" s="633"/>
      <c r="PS6" s="633"/>
      <c r="PT6" s="633"/>
      <c r="PU6" s="633"/>
      <c r="PV6" s="633"/>
      <c r="PW6" s="633"/>
      <c r="PX6" s="633"/>
      <c r="PY6" s="633"/>
      <c r="PZ6" s="633"/>
      <c r="QA6" s="633"/>
      <c r="QB6" s="633"/>
      <c r="QC6" s="633"/>
      <c r="QD6" s="633"/>
      <c r="QE6" s="633"/>
      <c r="QF6" s="633"/>
      <c r="QG6" s="633"/>
      <c r="QH6" s="633"/>
      <c r="QI6" s="633"/>
      <c r="QJ6" s="633"/>
      <c r="QK6" s="633"/>
      <c r="QL6" s="633"/>
      <c r="QM6" s="633"/>
      <c r="QN6" s="633"/>
      <c r="QO6" s="633"/>
      <c r="QP6" s="633"/>
      <c r="QQ6" s="633"/>
      <c r="QR6" s="633"/>
      <c r="QS6" s="633"/>
      <c r="QT6" s="633"/>
      <c r="QU6" s="633"/>
      <c r="QV6" s="633"/>
      <c r="QW6" s="633"/>
      <c r="QX6" s="633"/>
      <c r="QY6" s="633"/>
      <c r="QZ6" s="633"/>
      <c r="RA6" s="633"/>
      <c r="RB6" s="633"/>
      <c r="RC6" s="633"/>
      <c r="RD6" s="633"/>
      <c r="RE6" s="633"/>
      <c r="RF6" s="633"/>
      <c r="RG6" s="633"/>
      <c r="RH6" s="633"/>
      <c r="RI6" s="633"/>
      <c r="RJ6" s="633"/>
      <c r="RK6" s="633"/>
      <c r="RL6" s="633"/>
      <c r="RM6" s="633"/>
      <c r="RN6" s="633"/>
      <c r="RO6" s="633"/>
      <c r="RP6" s="633"/>
      <c r="RQ6" s="633"/>
      <c r="RR6" s="633"/>
      <c r="RS6" s="633"/>
      <c r="RT6" s="633"/>
      <c r="RU6" s="633"/>
      <c r="RV6" s="633"/>
      <c r="RW6" s="633"/>
      <c r="RX6" s="633"/>
      <c r="RY6" s="633"/>
      <c r="RZ6" s="633"/>
      <c r="SA6" s="633"/>
      <c r="SB6" s="633"/>
      <c r="SC6" s="633"/>
      <c r="SD6" s="633"/>
      <c r="SE6" s="633"/>
      <c r="SF6" s="633"/>
      <c r="SG6" s="633"/>
      <c r="SH6" s="633"/>
      <c r="SI6" s="633"/>
      <c r="SJ6" s="633"/>
      <c r="SK6" s="633"/>
      <c r="SL6" s="633"/>
      <c r="SM6" s="633"/>
      <c r="SN6" s="633"/>
      <c r="SO6" s="633"/>
      <c r="SP6" s="633"/>
      <c r="SQ6" s="633"/>
      <c r="SR6" s="633"/>
      <c r="SS6" s="633"/>
      <c r="ST6" s="633"/>
      <c r="SU6" s="633"/>
      <c r="SV6" s="633"/>
      <c r="SW6" s="633"/>
      <c r="SX6" s="633"/>
      <c r="SY6" s="633"/>
      <c r="SZ6" s="633"/>
      <c r="TA6" s="633"/>
      <c r="TB6" s="633"/>
      <c r="TC6" s="633"/>
      <c r="TD6" s="633"/>
      <c r="TE6" s="633"/>
      <c r="TF6" s="633"/>
      <c r="TG6" s="633"/>
      <c r="TH6" s="633"/>
      <c r="TI6" s="633"/>
      <c r="TJ6" s="633"/>
      <c r="TK6" s="633"/>
      <c r="TL6" s="633"/>
      <c r="TM6" s="633"/>
      <c r="TN6" s="633"/>
      <c r="TO6" s="633"/>
      <c r="TP6" s="633"/>
      <c r="TQ6" s="633"/>
      <c r="TR6" s="633"/>
      <c r="TS6" s="633"/>
      <c r="TT6" s="633"/>
      <c r="TU6" s="633"/>
      <c r="TV6" s="633"/>
      <c r="TW6" s="633"/>
      <c r="TX6" s="633"/>
      <c r="TY6" s="633"/>
      <c r="TZ6" s="633"/>
      <c r="UA6" s="633"/>
      <c r="UB6" s="633"/>
      <c r="UC6" s="633"/>
      <c r="UD6" s="633"/>
      <c r="UE6" s="633"/>
      <c r="UF6" s="633"/>
      <c r="UG6" s="633"/>
      <c r="UH6" s="633"/>
      <c r="UI6" s="633"/>
      <c r="UJ6" s="633"/>
      <c r="UK6" s="633"/>
      <c r="UL6" s="633"/>
      <c r="UM6" s="633"/>
      <c r="UN6" s="633"/>
      <c r="UO6" s="633"/>
      <c r="UP6" s="633"/>
      <c r="UQ6" s="633"/>
      <c r="UR6" s="633"/>
      <c r="US6" s="633"/>
      <c r="UT6" s="633"/>
      <c r="UU6" s="633"/>
      <c r="UV6" s="633"/>
      <c r="UW6" s="633"/>
      <c r="UX6" s="633"/>
      <c r="UY6" s="633"/>
      <c r="UZ6" s="633"/>
      <c r="VA6" s="633"/>
      <c r="VB6" s="633"/>
      <c r="VC6" s="633"/>
      <c r="VD6" s="633"/>
      <c r="VE6" s="633"/>
      <c r="VF6" s="633"/>
      <c r="VG6" s="633"/>
      <c r="VH6" s="633"/>
      <c r="VI6" s="633"/>
      <c r="VJ6" s="633"/>
      <c r="VK6" s="633"/>
      <c r="VL6" s="633"/>
      <c r="VM6" s="633"/>
      <c r="VN6" s="633"/>
      <c r="VO6" s="633"/>
      <c r="VP6" s="633"/>
      <c r="VQ6" s="633"/>
      <c r="VR6" s="633"/>
      <c r="VS6" s="633"/>
      <c r="VT6" s="633"/>
      <c r="VU6" s="633"/>
      <c r="VV6" s="633"/>
      <c r="VW6" s="633"/>
      <c r="VX6" s="633"/>
      <c r="VY6" s="633"/>
      <c r="VZ6" s="633"/>
      <c r="WA6" s="633"/>
      <c r="WB6" s="633"/>
      <c r="WC6" s="633"/>
      <c r="WD6" s="633"/>
      <c r="WE6" s="633"/>
      <c r="WF6" s="633"/>
      <c r="WG6" s="633"/>
      <c r="WH6" s="633"/>
      <c r="WI6" s="633"/>
      <c r="WJ6" s="633"/>
      <c r="WK6" s="633"/>
      <c r="WL6" s="633"/>
      <c r="WM6" s="633"/>
      <c r="WN6" s="633"/>
      <c r="WO6" s="633"/>
      <c r="WP6" s="633"/>
      <c r="WQ6" s="633"/>
      <c r="WR6" s="633"/>
      <c r="WS6" s="633"/>
      <c r="WT6" s="633"/>
      <c r="WU6" s="633"/>
      <c r="WV6" s="633"/>
      <c r="WW6" s="633"/>
      <c r="WX6" s="633"/>
      <c r="WY6" s="633"/>
      <c r="WZ6" s="633"/>
      <c r="XA6" s="633"/>
      <c r="XB6" s="633"/>
      <c r="XC6" s="633"/>
      <c r="XD6" s="633"/>
      <c r="XE6" s="633"/>
      <c r="XF6" s="633"/>
      <c r="XG6" s="633"/>
      <c r="XH6" s="633"/>
      <c r="XI6" s="633"/>
      <c r="XJ6" s="633"/>
      <c r="XK6" s="633"/>
      <c r="XL6" s="633"/>
      <c r="XM6" s="633"/>
      <c r="XN6" s="633"/>
      <c r="XO6" s="633"/>
      <c r="XP6" s="633"/>
      <c r="XQ6" s="633"/>
      <c r="XR6" s="633"/>
      <c r="XS6" s="633"/>
      <c r="XT6" s="633"/>
      <c r="XU6" s="633"/>
      <c r="XV6" s="633"/>
      <c r="XW6" s="633"/>
      <c r="XX6" s="633"/>
      <c r="XY6" s="633"/>
      <c r="XZ6" s="633"/>
      <c r="YA6" s="633"/>
      <c r="YB6" s="633"/>
      <c r="YC6" s="633"/>
      <c r="YD6" s="633"/>
      <c r="YE6" s="633"/>
      <c r="YF6" s="633"/>
      <c r="YG6" s="633"/>
      <c r="YH6" s="633"/>
      <c r="YI6" s="633"/>
      <c r="YJ6" s="633"/>
      <c r="YK6" s="633"/>
      <c r="YL6" s="633"/>
      <c r="YM6" s="633"/>
      <c r="YN6" s="633"/>
      <c r="YO6" s="633"/>
      <c r="YP6" s="633"/>
      <c r="YQ6" s="633"/>
      <c r="YR6" s="633"/>
      <c r="YS6" s="633"/>
      <c r="YT6" s="633"/>
      <c r="YU6" s="633"/>
      <c r="YV6" s="633"/>
      <c r="YW6" s="633"/>
      <c r="YX6" s="633"/>
      <c r="YY6" s="633"/>
      <c r="YZ6" s="633"/>
      <c r="ZA6" s="633"/>
      <c r="ZB6" s="633"/>
      <c r="ZC6" s="633"/>
      <c r="ZD6" s="633"/>
      <c r="ZE6" s="633"/>
      <c r="ZF6" s="633"/>
      <c r="ZG6" s="633"/>
      <c r="ZH6" s="633"/>
      <c r="ZI6" s="633"/>
      <c r="ZJ6" s="633"/>
      <c r="ZK6" s="633"/>
      <c r="ZL6" s="633"/>
      <c r="ZM6" s="633"/>
      <c r="ZN6" s="633"/>
      <c r="ZO6" s="633"/>
      <c r="ZP6" s="633"/>
      <c r="ZQ6" s="633"/>
      <c r="ZR6" s="633"/>
      <c r="ZS6" s="633"/>
      <c r="ZT6" s="633"/>
      <c r="ZU6" s="633"/>
      <c r="ZV6" s="633"/>
      <c r="ZW6" s="633"/>
      <c r="ZX6" s="633"/>
      <c r="ZY6" s="633"/>
      <c r="ZZ6" s="633"/>
      <c r="AAA6" s="633"/>
      <c r="AAB6" s="633"/>
      <c r="AAC6" s="633"/>
      <c r="AAD6" s="633"/>
      <c r="AAE6" s="633"/>
      <c r="AAF6" s="633"/>
      <c r="AAG6" s="633"/>
      <c r="AAH6" s="633"/>
      <c r="AAI6" s="633"/>
      <c r="AAJ6" s="633"/>
      <c r="AAK6" s="633"/>
      <c r="AAL6" s="633"/>
      <c r="AAM6" s="633"/>
      <c r="AAN6" s="633"/>
      <c r="AAO6" s="633"/>
      <c r="AAP6" s="633"/>
      <c r="AAQ6" s="633"/>
      <c r="AAR6" s="633"/>
      <c r="AAS6" s="633"/>
      <c r="AAT6" s="633"/>
      <c r="AAU6" s="633"/>
      <c r="AAV6" s="633"/>
      <c r="AAW6" s="633"/>
      <c r="AAX6" s="633"/>
      <c r="AAY6" s="633"/>
      <c r="AAZ6" s="633"/>
      <c r="ABA6" s="633"/>
      <c r="ABB6" s="633"/>
      <c r="ABC6" s="633"/>
      <c r="ABD6" s="633"/>
      <c r="ABE6" s="633"/>
      <c r="ABF6" s="633"/>
      <c r="ABG6" s="633"/>
      <c r="ABH6" s="633"/>
      <c r="ABI6" s="633"/>
      <c r="ABJ6" s="633"/>
      <c r="ABK6" s="633"/>
      <c r="ABL6" s="633"/>
      <c r="ABM6" s="633"/>
      <c r="ABN6" s="633"/>
      <c r="ABO6" s="633"/>
      <c r="ABP6" s="633"/>
      <c r="ABQ6" s="633"/>
      <c r="ABR6" s="633"/>
      <c r="ABS6" s="633"/>
      <c r="ABT6" s="633"/>
      <c r="ABU6" s="633"/>
      <c r="ABV6" s="633"/>
      <c r="ABW6" s="633"/>
      <c r="ABX6" s="633"/>
      <c r="ABY6" s="633"/>
      <c r="ABZ6" s="633"/>
      <c r="ACA6" s="633"/>
      <c r="ACB6" s="633"/>
      <c r="ACC6" s="633"/>
      <c r="ACD6" s="633"/>
      <c r="ACE6" s="633"/>
      <c r="ACF6" s="633"/>
      <c r="ACG6" s="633"/>
      <c r="ACH6" s="633"/>
      <c r="ACI6" s="633"/>
      <c r="ACJ6" s="633"/>
      <c r="ACK6" s="633"/>
      <c r="ACL6" s="633"/>
      <c r="ACM6" s="633"/>
      <c r="ACN6" s="633"/>
      <c r="ACO6" s="633"/>
      <c r="ACP6" s="633"/>
      <c r="ACQ6" s="633"/>
      <c r="ACR6" s="633"/>
      <c r="ACS6" s="633"/>
      <c r="ACT6" s="633"/>
      <c r="ACU6" s="633"/>
      <c r="ACV6" s="633"/>
      <c r="ACW6" s="633"/>
      <c r="ACX6" s="633"/>
      <c r="ACY6" s="633"/>
      <c r="ACZ6" s="633"/>
      <c r="ADA6" s="633"/>
      <c r="ADB6" s="633"/>
      <c r="ADC6" s="633"/>
      <c r="ADD6" s="633"/>
      <c r="ADE6" s="633"/>
      <c r="ADF6" s="633"/>
      <c r="ADG6" s="633"/>
      <c r="ADH6" s="633"/>
      <c r="ADI6" s="633"/>
      <c r="ADJ6" s="633"/>
      <c r="ADK6" s="633"/>
      <c r="ADL6" s="633"/>
      <c r="ADM6" s="633"/>
      <c r="ADN6" s="633"/>
      <c r="ADO6" s="633"/>
      <c r="ADP6" s="633"/>
      <c r="ADQ6" s="633"/>
      <c r="ADR6" s="633"/>
      <c r="ADS6" s="633"/>
      <c r="ADT6" s="633"/>
      <c r="ADU6" s="633"/>
      <c r="ADV6" s="633"/>
      <c r="ADW6" s="633"/>
      <c r="ADX6" s="633"/>
      <c r="ADY6" s="633"/>
      <c r="ADZ6" s="633"/>
      <c r="AEA6" s="633"/>
      <c r="AEB6" s="633"/>
      <c r="AEC6" s="633"/>
      <c r="AED6" s="633"/>
      <c r="AEE6" s="633"/>
      <c r="AEF6" s="633"/>
      <c r="AEG6" s="633"/>
      <c r="AEH6" s="633"/>
      <c r="AEI6" s="633"/>
      <c r="AEJ6" s="633"/>
      <c r="AEK6" s="633"/>
      <c r="AEL6" s="633"/>
      <c r="AEM6" s="633"/>
      <c r="AEN6" s="633"/>
      <c r="AEO6" s="633"/>
      <c r="AEP6" s="633"/>
      <c r="AEQ6" s="633"/>
      <c r="AER6" s="633"/>
      <c r="AES6" s="633"/>
      <c r="AET6" s="633"/>
      <c r="AEU6" s="633"/>
      <c r="AEV6" s="633"/>
      <c r="AEW6" s="633"/>
      <c r="AEX6" s="633"/>
      <c r="AEY6" s="633"/>
      <c r="AEZ6" s="633"/>
      <c r="AFA6" s="633"/>
      <c r="AFB6" s="633"/>
      <c r="AFC6" s="633"/>
      <c r="AFD6" s="633"/>
      <c r="AFE6" s="633"/>
      <c r="AFF6" s="633"/>
      <c r="AFG6" s="633"/>
      <c r="AFH6" s="633"/>
      <c r="AFI6" s="633"/>
      <c r="AFJ6" s="633"/>
      <c r="AFK6" s="633"/>
      <c r="AFL6" s="633"/>
      <c r="AFM6" s="633"/>
      <c r="AFN6" s="633"/>
      <c r="AFO6" s="633"/>
      <c r="AFP6" s="633"/>
      <c r="AFQ6" s="633"/>
      <c r="AFR6" s="633"/>
      <c r="AFS6" s="633"/>
      <c r="AFT6" s="633"/>
      <c r="AFU6" s="633"/>
      <c r="AFV6" s="633"/>
      <c r="AFW6" s="633"/>
      <c r="AFX6" s="633"/>
      <c r="AFY6" s="633"/>
      <c r="AFZ6" s="633"/>
      <c r="AGA6" s="633"/>
      <c r="AGB6" s="633"/>
      <c r="AGC6" s="633"/>
      <c r="AGD6" s="633"/>
      <c r="AGE6" s="633"/>
      <c r="AGF6" s="633"/>
      <c r="AGG6" s="633"/>
      <c r="AGH6" s="633"/>
      <c r="AGI6" s="633"/>
      <c r="AGJ6" s="633"/>
      <c r="AGK6" s="633"/>
      <c r="AGL6" s="633"/>
      <c r="AGM6" s="633"/>
      <c r="AGN6" s="633"/>
      <c r="AGO6" s="633"/>
      <c r="AGP6" s="633"/>
      <c r="AGQ6" s="633"/>
      <c r="AGR6" s="633"/>
      <c r="AGS6" s="633"/>
      <c r="AGT6" s="633"/>
      <c r="AGU6" s="633"/>
      <c r="AGV6" s="633"/>
      <c r="AGW6" s="633"/>
      <c r="AGX6" s="633"/>
      <c r="AGY6" s="633"/>
      <c r="AGZ6" s="633"/>
      <c r="AHA6" s="633"/>
      <c r="AHB6" s="633"/>
      <c r="AHC6" s="633"/>
      <c r="AHD6" s="633"/>
      <c r="AHE6" s="633"/>
      <c r="AHF6" s="633"/>
      <c r="AHG6" s="633"/>
      <c r="AHH6" s="633"/>
      <c r="AHI6" s="633"/>
      <c r="AHJ6" s="633"/>
      <c r="AHK6" s="633"/>
      <c r="AHL6" s="633"/>
      <c r="AHM6" s="633"/>
      <c r="AHN6" s="633"/>
      <c r="AHO6" s="633"/>
      <c r="AHP6" s="633"/>
      <c r="AHQ6" s="633"/>
      <c r="AHR6" s="633"/>
      <c r="AHS6" s="633"/>
      <c r="AHT6" s="633"/>
      <c r="AHU6" s="633"/>
      <c r="AHV6" s="633"/>
      <c r="AHW6" s="633"/>
      <c r="AHX6" s="633"/>
      <c r="AHY6" s="633"/>
      <c r="AHZ6" s="633"/>
      <c r="AIA6" s="633"/>
      <c r="AIB6" s="633"/>
      <c r="AIC6" s="633"/>
      <c r="AID6" s="633"/>
      <c r="AIE6" s="633"/>
      <c r="AIF6" s="633"/>
      <c r="AIG6" s="633"/>
      <c r="AIH6" s="633"/>
      <c r="AII6" s="633"/>
      <c r="AIJ6" s="633"/>
      <c r="AIK6" s="633"/>
      <c r="AIL6" s="633"/>
      <c r="AIM6" s="633"/>
      <c r="AIN6" s="633"/>
      <c r="AIO6" s="633"/>
      <c r="AIP6" s="633"/>
      <c r="AIQ6" s="633"/>
      <c r="AIR6" s="633"/>
      <c r="AIS6" s="633"/>
      <c r="AIT6" s="633"/>
      <c r="AIU6" s="633"/>
      <c r="AIV6" s="633"/>
      <c r="AIW6" s="633"/>
      <c r="AIX6" s="633"/>
      <c r="AIY6" s="633"/>
      <c r="AIZ6" s="633"/>
      <c r="AJA6" s="633"/>
      <c r="AJB6" s="633"/>
      <c r="AJC6" s="633"/>
      <c r="AJD6" s="633"/>
      <c r="AJE6" s="633"/>
      <c r="AJF6" s="633"/>
      <c r="AJG6" s="633"/>
      <c r="AJH6" s="633"/>
      <c r="AJI6" s="633"/>
      <c r="AJJ6" s="633"/>
      <c r="AJK6" s="633"/>
      <c r="AJL6" s="633"/>
      <c r="AJM6" s="633"/>
      <c r="AJN6" s="633"/>
      <c r="AJO6" s="633"/>
      <c r="AJP6" s="633"/>
      <c r="AJQ6" s="633"/>
      <c r="AJR6" s="633"/>
      <c r="AJS6" s="633"/>
      <c r="AJT6" s="633"/>
      <c r="AJU6" s="633"/>
      <c r="AJV6" s="633"/>
      <c r="AJW6" s="633"/>
      <c r="AJX6" s="633"/>
      <c r="AJY6" s="633"/>
      <c r="AJZ6" s="633"/>
      <c r="AKA6" s="633"/>
      <c r="AKB6" s="633"/>
      <c r="AKC6" s="633"/>
      <c r="AKD6" s="633"/>
      <c r="AKE6" s="633"/>
      <c r="AKF6" s="633"/>
      <c r="AKG6" s="633"/>
      <c r="AKH6" s="633"/>
      <c r="AKI6" s="633"/>
      <c r="AKJ6" s="633"/>
      <c r="AKK6" s="633"/>
      <c r="AKL6" s="633"/>
      <c r="AKM6" s="633"/>
      <c r="AKN6" s="633"/>
      <c r="AKO6" s="633"/>
      <c r="AKP6" s="633"/>
      <c r="AKQ6" s="633"/>
      <c r="AKR6" s="633"/>
      <c r="AKS6" s="633"/>
      <c r="AKT6" s="633"/>
      <c r="AKU6" s="633"/>
      <c r="AKV6" s="633"/>
      <c r="AKW6" s="633"/>
      <c r="AKX6" s="633"/>
      <c r="AKY6" s="633"/>
      <c r="AKZ6" s="633"/>
      <c r="ALA6" s="633"/>
      <c r="ALB6" s="633"/>
      <c r="ALC6" s="633"/>
      <c r="ALD6" s="633"/>
      <c r="ALE6" s="633"/>
      <c r="ALF6" s="633"/>
      <c r="ALG6" s="633"/>
      <c r="ALH6" s="633"/>
      <c r="ALI6" s="633"/>
      <c r="ALJ6" s="633"/>
      <c r="ALK6" s="633"/>
      <c r="ALL6" s="633"/>
      <c r="ALM6" s="633"/>
      <c r="ALN6" s="633"/>
      <c r="ALO6" s="633"/>
      <c r="ALP6" s="633"/>
      <c r="ALQ6" s="633"/>
      <c r="ALR6" s="633"/>
      <c r="ALS6" s="633"/>
      <c r="ALT6" s="633"/>
      <c r="ALU6" s="633"/>
      <c r="ALV6" s="633"/>
      <c r="ALW6" s="633"/>
      <c r="ALX6" s="633"/>
      <c r="ALY6" s="633"/>
      <c r="ALZ6" s="633"/>
      <c r="AMA6" s="633"/>
      <c r="AMB6" s="633"/>
      <c r="AMC6" s="633"/>
      <c r="AMD6" s="633"/>
      <c r="AME6" s="633"/>
      <c r="AMF6" s="633"/>
      <c r="AMG6" s="633"/>
      <c r="AMH6" s="633"/>
      <c r="AMI6" s="633"/>
      <c r="AMJ6" s="633"/>
    </row>
    <row r="7" spans="1:1024" s="608" customFormat="1" ht="24">
      <c r="A7" s="357">
        <v>4</v>
      </c>
      <c r="B7" s="358" t="s">
        <v>238</v>
      </c>
      <c r="C7" s="357" t="s">
        <v>239</v>
      </c>
      <c r="D7" s="359" t="s">
        <v>230</v>
      </c>
      <c r="E7" s="431">
        <v>3</v>
      </c>
      <c r="F7" s="359" t="s">
        <v>231</v>
      </c>
      <c r="G7" s="433"/>
      <c r="H7" s="433"/>
      <c r="I7" s="434"/>
      <c r="J7" s="433"/>
      <c r="K7" s="435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633"/>
      <c r="EA7" s="633"/>
      <c r="EB7" s="633"/>
      <c r="EC7" s="633"/>
      <c r="ED7" s="633"/>
      <c r="EE7" s="633"/>
      <c r="EF7" s="633"/>
      <c r="EG7" s="633"/>
      <c r="EH7" s="633"/>
      <c r="EI7" s="633"/>
      <c r="EJ7" s="633"/>
      <c r="EK7" s="633"/>
      <c r="EL7" s="633"/>
      <c r="EM7" s="633"/>
      <c r="EN7" s="633"/>
      <c r="EO7" s="633"/>
      <c r="EP7" s="633"/>
      <c r="EQ7" s="633"/>
      <c r="ER7" s="633"/>
      <c r="ES7" s="633"/>
      <c r="ET7" s="633"/>
      <c r="EU7" s="633"/>
      <c r="EV7" s="633"/>
      <c r="EW7" s="633"/>
      <c r="EX7" s="633"/>
      <c r="EY7" s="633"/>
      <c r="EZ7" s="633"/>
      <c r="FA7" s="633"/>
      <c r="FB7" s="633"/>
      <c r="FC7" s="633"/>
      <c r="FD7" s="633"/>
      <c r="FE7" s="633"/>
      <c r="FF7" s="633"/>
      <c r="FG7" s="633"/>
      <c r="FH7" s="633"/>
      <c r="FI7" s="633"/>
      <c r="FJ7" s="633"/>
      <c r="FK7" s="633"/>
      <c r="FL7" s="633"/>
      <c r="FM7" s="633"/>
      <c r="FN7" s="633"/>
      <c r="FO7" s="633"/>
      <c r="FP7" s="633"/>
      <c r="FQ7" s="633"/>
      <c r="FR7" s="633"/>
      <c r="FS7" s="633"/>
      <c r="FT7" s="633"/>
      <c r="FU7" s="633"/>
      <c r="FV7" s="633"/>
      <c r="FW7" s="633"/>
      <c r="FX7" s="633"/>
      <c r="FY7" s="633"/>
      <c r="FZ7" s="633"/>
      <c r="GA7" s="633"/>
      <c r="GB7" s="633"/>
      <c r="GC7" s="633"/>
      <c r="GD7" s="633"/>
      <c r="GE7" s="633"/>
      <c r="GF7" s="633"/>
      <c r="GG7" s="633"/>
      <c r="GH7" s="633"/>
      <c r="GI7" s="633"/>
      <c r="GJ7" s="633"/>
      <c r="GK7" s="633"/>
      <c r="GL7" s="633"/>
      <c r="GM7" s="633"/>
      <c r="GN7" s="633"/>
      <c r="GO7" s="633"/>
      <c r="GP7" s="633"/>
      <c r="GQ7" s="633"/>
      <c r="GR7" s="633"/>
      <c r="GS7" s="633"/>
      <c r="GT7" s="633"/>
      <c r="GU7" s="633"/>
      <c r="GV7" s="633"/>
      <c r="GW7" s="633"/>
      <c r="GX7" s="633"/>
      <c r="GY7" s="633"/>
      <c r="GZ7" s="633"/>
      <c r="HA7" s="633"/>
      <c r="HB7" s="633"/>
      <c r="HC7" s="633"/>
      <c r="HD7" s="633"/>
      <c r="HE7" s="633"/>
      <c r="HF7" s="633"/>
      <c r="HG7" s="633"/>
      <c r="HH7" s="633"/>
      <c r="HI7" s="633"/>
      <c r="HJ7" s="633"/>
      <c r="HK7" s="633"/>
      <c r="HL7" s="633"/>
      <c r="HM7" s="633"/>
      <c r="HN7" s="633"/>
      <c r="HO7" s="633"/>
      <c r="HP7" s="633"/>
      <c r="HQ7" s="633"/>
      <c r="HR7" s="633"/>
      <c r="HS7" s="633"/>
      <c r="HT7" s="633"/>
      <c r="HU7" s="633"/>
      <c r="HV7" s="633"/>
      <c r="HW7" s="633"/>
      <c r="HX7" s="633"/>
      <c r="HY7" s="633"/>
      <c r="HZ7" s="633"/>
      <c r="IA7" s="633"/>
      <c r="IB7" s="633"/>
      <c r="IC7" s="633"/>
      <c r="ID7" s="633"/>
      <c r="IE7" s="633"/>
      <c r="IF7" s="633"/>
      <c r="IG7" s="633"/>
      <c r="IH7" s="633"/>
      <c r="II7" s="633"/>
      <c r="IJ7" s="633"/>
      <c r="IK7" s="633"/>
      <c r="IL7" s="633"/>
      <c r="IM7" s="633"/>
      <c r="IN7" s="633"/>
      <c r="IO7" s="633"/>
      <c r="IP7" s="633"/>
      <c r="IQ7" s="633"/>
      <c r="IR7" s="633"/>
      <c r="IS7" s="633"/>
      <c r="IT7" s="633"/>
      <c r="IU7" s="633"/>
      <c r="IV7" s="633"/>
      <c r="IW7" s="633"/>
      <c r="IX7" s="633"/>
      <c r="IY7" s="633"/>
      <c r="IZ7" s="633"/>
      <c r="JA7" s="633"/>
      <c r="JB7" s="633"/>
      <c r="JC7" s="633"/>
      <c r="JD7" s="633"/>
      <c r="JE7" s="633"/>
      <c r="JF7" s="633"/>
      <c r="JG7" s="633"/>
      <c r="JH7" s="633"/>
      <c r="JI7" s="633"/>
      <c r="JJ7" s="633"/>
      <c r="JK7" s="633"/>
      <c r="JL7" s="633"/>
      <c r="JM7" s="633"/>
      <c r="JN7" s="633"/>
      <c r="JO7" s="633"/>
      <c r="JP7" s="633"/>
      <c r="JQ7" s="633"/>
      <c r="JR7" s="633"/>
      <c r="JS7" s="633"/>
      <c r="JT7" s="633"/>
      <c r="JU7" s="633"/>
      <c r="JV7" s="633"/>
      <c r="JW7" s="633"/>
      <c r="JX7" s="633"/>
      <c r="JY7" s="633"/>
      <c r="JZ7" s="633"/>
      <c r="KA7" s="633"/>
      <c r="KB7" s="633"/>
      <c r="KC7" s="633"/>
      <c r="KD7" s="633"/>
      <c r="KE7" s="633"/>
      <c r="KF7" s="633"/>
      <c r="KG7" s="633"/>
      <c r="KH7" s="633"/>
      <c r="KI7" s="633"/>
      <c r="KJ7" s="633"/>
      <c r="KK7" s="633"/>
      <c r="KL7" s="633"/>
      <c r="KM7" s="633"/>
      <c r="KN7" s="633"/>
      <c r="KO7" s="633"/>
      <c r="KP7" s="633"/>
      <c r="KQ7" s="633"/>
      <c r="KR7" s="633"/>
      <c r="KS7" s="633"/>
      <c r="KT7" s="633"/>
      <c r="KU7" s="633"/>
      <c r="KV7" s="633"/>
      <c r="KW7" s="633"/>
      <c r="KX7" s="633"/>
      <c r="KY7" s="633"/>
      <c r="KZ7" s="633"/>
      <c r="LA7" s="633"/>
      <c r="LB7" s="633"/>
      <c r="LC7" s="633"/>
      <c r="LD7" s="633"/>
      <c r="LE7" s="633"/>
      <c r="LF7" s="633"/>
      <c r="LG7" s="633"/>
      <c r="LH7" s="633"/>
      <c r="LI7" s="633"/>
      <c r="LJ7" s="633"/>
      <c r="LK7" s="633"/>
      <c r="LL7" s="633"/>
      <c r="LM7" s="633"/>
      <c r="LN7" s="633"/>
      <c r="LO7" s="633"/>
      <c r="LP7" s="633"/>
      <c r="LQ7" s="633"/>
      <c r="LR7" s="633"/>
      <c r="LS7" s="633"/>
      <c r="LT7" s="633"/>
      <c r="LU7" s="633"/>
      <c r="LV7" s="633"/>
      <c r="LW7" s="633"/>
      <c r="LX7" s="633"/>
      <c r="LY7" s="633"/>
      <c r="LZ7" s="633"/>
      <c r="MA7" s="633"/>
      <c r="MB7" s="633"/>
      <c r="MC7" s="633"/>
      <c r="MD7" s="633"/>
      <c r="ME7" s="633"/>
      <c r="MF7" s="633"/>
      <c r="MG7" s="633"/>
      <c r="MH7" s="633"/>
      <c r="MI7" s="633"/>
      <c r="MJ7" s="633"/>
      <c r="MK7" s="633"/>
      <c r="ML7" s="633"/>
      <c r="MM7" s="633"/>
      <c r="MN7" s="633"/>
      <c r="MO7" s="633"/>
      <c r="MP7" s="633"/>
      <c r="MQ7" s="633"/>
      <c r="MR7" s="633"/>
      <c r="MS7" s="633"/>
      <c r="MT7" s="633"/>
      <c r="MU7" s="633"/>
      <c r="MV7" s="633"/>
      <c r="MW7" s="633"/>
      <c r="MX7" s="633"/>
      <c r="MY7" s="633"/>
      <c r="MZ7" s="633"/>
      <c r="NA7" s="633"/>
      <c r="NB7" s="633"/>
      <c r="NC7" s="633"/>
      <c r="ND7" s="633"/>
      <c r="NE7" s="633"/>
      <c r="NF7" s="633"/>
      <c r="NG7" s="633"/>
      <c r="NH7" s="633"/>
      <c r="NI7" s="633"/>
      <c r="NJ7" s="633"/>
      <c r="NK7" s="633"/>
      <c r="NL7" s="633"/>
      <c r="NM7" s="633"/>
      <c r="NN7" s="633"/>
      <c r="NO7" s="633"/>
      <c r="NP7" s="633"/>
      <c r="NQ7" s="633"/>
      <c r="NR7" s="633"/>
      <c r="NS7" s="633"/>
      <c r="NT7" s="633"/>
      <c r="NU7" s="633"/>
      <c r="NV7" s="633"/>
      <c r="NW7" s="633"/>
      <c r="NX7" s="633"/>
      <c r="NY7" s="633"/>
      <c r="NZ7" s="633"/>
      <c r="OA7" s="633"/>
      <c r="OB7" s="633"/>
      <c r="OC7" s="633"/>
      <c r="OD7" s="633"/>
      <c r="OE7" s="633"/>
      <c r="OF7" s="633"/>
      <c r="OG7" s="633"/>
      <c r="OH7" s="633"/>
      <c r="OI7" s="633"/>
      <c r="OJ7" s="633"/>
      <c r="OK7" s="633"/>
      <c r="OL7" s="633"/>
      <c r="OM7" s="633"/>
      <c r="ON7" s="633"/>
      <c r="OO7" s="633"/>
      <c r="OP7" s="633"/>
      <c r="OQ7" s="633"/>
      <c r="OR7" s="633"/>
      <c r="OS7" s="633"/>
      <c r="OT7" s="633"/>
      <c r="OU7" s="633"/>
      <c r="OV7" s="633"/>
      <c r="OW7" s="633"/>
      <c r="OX7" s="633"/>
      <c r="OY7" s="633"/>
      <c r="OZ7" s="633"/>
      <c r="PA7" s="633"/>
      <c r="PB7" s="633"/>
      <c r="PC7" s="633"/>
      <c r="PD7" s="633"/>
      <c r="PE7" s="633"/>
      <c r="PF7" s="633"/>
      <c r="PG7" s="633"/>
      <c r="PH7" s="633"/>
      <c r="PI7" s="633"/>
      <c r="PJ7" s="633"/>
      <c r="PK7" s="633"/>
      <c r="PL7" s="633"/>
      <c r="PM7" s="633"/>
      <c r="PN7" s="633"/>
      <c r="PO7" s="633"/>
      <c r="PP7" s="633"/>
      <c r="PQ7" s="633"/>
      <c r="PR7" s="633"/>
      <c r="PS7" s="633"/>
      <c r="PT7" s="633"/>
      <c r="PU7" s="633"/>
      <c r="PV7" s="633"/>
      <c r="PW7" s="633"/>
      <c r="PX7" s="633"/>
      <c r="PY7" s="633"/>
      <c r="PZ7" s="633"/>
      <c r="QA7" s="633"/>
      <c r="QB7" s="633"/>
      <c r="QC7" s="633"/>
      <c r="QD7" s="633"/>
      <c r="QE7" s="633"/>
      <c r="QF7" s="633"/>
      <c r="QG7" s="633"/>
      <c r="QH7" s="633"/>
      <c r="QI7" s="633"/>
      <c r="QJ7" s="633"/>
      <c r="QK7" s="633"/>
      <c r="QL7" s="633"/>
      <c r="QM7" s="633"/>
      <c r="QN7" s="633"/>
      <c r="QO7" s="633"/>
      <c r="QP7" s="633"/>
      <c r="QQ7" s="633"/>
      <c r="QR7" s="633"/>
      <c r="QS7" s="633"/>
      <c r="QT7" s="633"/>
      <c r="QU7" s="633"/>
      <c r="QV7" s="633"/>
      <c r="QW7" s="633"/>
      <c r="QX7" s="633"/>
      <c r="QY7" s="633"/>
      <c r="QZ7" s="633"/>
      <c r="RA7" s="633"/>
      <c r="RB7" s="633"/>
      <c r="RC7" s="633"/>
      <c r="RD7" s="633"/>
      <c r="RE7" s="633"/>
      <c r="RF7" s="633"/>
      <c r="RG7" s="633"/>
      <c r="RH7" s="633"/>
      <c r="RI7" s="633"/>
      <c r="RJ7" s="633"/>
      <c r="RK7" s="633"/>
      <c r="RL7" s="633"/>
      <c r="RM7" s="633"/>
      <c r="RN7" s="633"/>
      <c r="RO7" s="633"/>
      <c r="RP7" s="633"/>
      <c r="RQ7" s="633"/>
      <c r="RR7" s="633"/>
      <c r="RS7" s="633"/>
      <c r="RT7" s="633"/>
      <c r="RU7" s="633"/>
      <c r="RV7" s="633"/>
      <c r="RW7" s="633"/>
      <c r="RX7" s="633"/>
      <c r="RY7" s="633"/>
      <c r="RZ7" s="633"/>
      <c r="SA7" s="633"/>
      <c r="SB7" s="633"/>
      <c r="SC7" s="633"/>
      <c r="SD7" s="633"/>
      <c r="SE7" s="633"/>
      <c r="SF7" s="633"/>
      <c r="SG7" s="633"/>
      <c r="SH7" s="633"/>
      <c r="SI7" s="633"/>
      <c r="SJ7" s="633"/>
      <c r="SK7" s="633"/>
      <c r="SL7" s="633"/>
      <c r="SM7" s="633"/>
      <c r="SN7" s="633"/>
      <c r="SO7" s="633"/>
      <c r="SP7" s="633"/>
      <c r="SQ7" s="633"/>
      <c r="SR7" s="633"/>
      <c r="SS7" s="633"/>
      <c r="ST7" s="633"/>
      <c r="SU7" s="633"/>
      <c r="SV7" s="633"/>
      <c r="SW7" s="633"/>
      <c r="SX7" s="633"/>
      <c r="SY7" s="633"/>
      <c r="SZ7" s="633"/>
      <c r="TA7" s="633"/>
      <c r="TB7" s="633"/>
      <c r="TC7" s="633"/>
      <c r="TD7" s="633"/>
      <c r="TE7" s="633"/>
      <c r="TF7" s="633"/>
      <c r="TG7" s="633"/>
      <c r="TH7" s="633"/>
      <c r="TI7" s="633"/>
      <c r="TJ7" s="633"/>
      <c r="TK7" s="633"/>
      <c r="TL7" s="633"/>
      <c r="TM7" s="633"/>
      <c r="TN7" s="633"/>
      <c r="TO7" s="633"/>
      <c r="TP7" s="633"/>
      <c r="TQ7" s="633"/>
      <c r="TR7" s="633"/>
      <c r="TS7" s="633"/>
      <c r="TT7" s="633"/>
      <c r="TU7" s="633"/>
      <c r="TV7" s="633"/>
      <c r="TW7" s="633"/>
      <c r="TX7" s="633"/>
      <c r="TY7" s="633"/>
      <c r="TZ7" s="633"/>
      <c r="UA7" s="633"/>
      <c r="UB7" s="633"/>
      <c r="UC7" s="633"/>
      <c r="UD7" s="633"/>
      <c r="UE7" s="633"/>
      <c r="UF7" s="633"/>
      <c r="UG7" s="633"/>
      <c r="UH7" s="633"/>
      <c r="UI7" s="633"/>
      <c r="UJ7" s="633"/>
      <c r="UK7" s="633"/>
      <c r="UL7" s="633"/>
      <c r="UM7" s="633"/>
      <c r="UN7" s="633"/>
      <c r="UO7" s="633"/>
      <c r="UP7" s="633"/>
      <c r="UQ7" s="633"/>
      <c r="UR7" s="633"/>
      <c r="US7" s="633"/>
      <c r="UT7" s="633"/>
      <c r="UU7" s="633"/>
      <c r="UV7" s="633"/>
      <c r="UW7" s="633"/>
      <c r="UX7" s="633"/>
      <c r="UY7" s="633"/>
      <c r="UZ7" s="633"/>
      <c r="VA7" s="633"/>
      <c r="VB7" s="633"/>
      <c r="VC7" s="633"/>
      <c r="VD7" s="633"/>
      <c r="VE7" s="633"/>
      <c r="VF7" s="633"/>
      <c r="VG7" s="633"/>
      <c r="VH7" s="633"/>
      <c r="VI7" s="633"/>
      <c r="VJ7" s="633"/>
      <c r="VK7" s="633"/>
      <c r="VL7" s="633"/>
      <c r="VM7" s="633"/>
      <c r="VN7" s="633"/>
      <c r="VO7" s="633"/>
      <c r="VP7" s="633"/>
      <c r="VQ7" s="633"/>
      <c r="VR7" s="633"/>
      <c r="VS7" s="633"/>
      <c r="VT7" s="633"/>
      <c r="VU7" s="633"/>
      <c r="VV7" s="633"/>
      <c r="VW7" s="633"/>
      <c r="VX7" s="633"/>
      <c r="VY7" s="633"/>
      <c r="VZ7" s="633"/>
      <c r="WA7" s="633"/>
      <c r="WB7" s="633"/>
      <c r="WC7" s="633"/>
      <c r="WD7" s="633"/>
      <c r="WE7" s="633"/>
      <c r="WF7" s="633"/>
      <c r="WG7" s="633"/>
      <c r="WH7" s="633"/>
      <c r="WI7" s="633"/>
      <c r="WJ7" s="633"/>
      <c r="WK7" s="633"/>
      <c r="WL7" s="633"/>
      <c r="WM7" s="633"/>
      <c r="WN7" s="633"/>
      <c r="WO7" s="633"/>
      <c r="WP7" s="633"/>
      <c r="WQ7" s="633"/>
      <c r="WR7" s="633"/>
      <c r="WS7" s="633"/>
      <c r="WT7" s="633"/>
      <c r="WU7" s="633"/>
      <c r="WV7" s="633"/>
      <c r="WW7" s="633"/>
      <c r="WX7" s="633"/>
      <c r="WY7" s="633"/>
      <c r="WZ7" s="633"/>
      <c r="XA7" s="633"/>
      <c r="XB7" s="633"/>
      <c r="XC7" s="633"/>
      <c r="XD7" s="633"/>
      <c r="XE7" s="633"/>
      <c r="XF7" s="633"/>
      <c r="XG7" s="633"/>
      <c r="XH7" s="633"/>
      <c r="XI7" s="633"/>
      <c r="XJ7" s="633"/>
      <c r="XK7" s="633"/>
      <c r="XL7" s="633"/>
      <c r="XM7" s="633"/>
      <c r="XN7" s="633"/>
      <c r="XO7" s="633"/>
      <c r="XP7" s="633"/>
      <c r="XQ7" s="633"/>
      <c r="XR7" s="633"/>
      <c r="XS7" s="633"/>
      <c r="XT7" s="633"/>
      <c r="XU7" s="633"/>
      <c r="XV7" s="633"/>
      <c r="XW7" s="633"/>
      <c r="XX7" s="633"/>
      <c r="XY7" s="633"/>
      <c r="XZ7" s="633"/>
      <c r="YA7" s="633"/>
      <c r="YB7" s="633"/>
      <c r="YC7" s="633"/>
      <c r="YD7" s="633"/>
      <c r="YE7" s="633"/>
      <c r="YF7" s="633"/>
      <c r="YG7" s="633"/>
      <c r="YH7" s="633"/>
      <c r="YI7" s="633"/>
      <c r="YJ7" s="633"/>
      <c r="YK7" s="633"/>
      <c r="YL7" s="633"/>
      <c r="YM7" s="633"/>
      <c r="YN7" s="633"/>
      <c r="YO7" s="633"/>
      <c r="YP7" s="633"/>
      <c r="YQ7" s="633"/>
      <c r="YR7" s="633"/>
      <c r="YS7" s="633"/>
      <c r="YT7" s="633"/>
      <c r="YU7" s="633"/>
      <c r="YV7" s="633"/>
      <c r="YW7" s="633"/>
      <c r="YX7" s="633"/>
      <c r="YY7" s="633"/>
      <c r="YZ7" s="633"/>
      <c r="ZA7" s="633"/>
      <c r="ZB7" s="633"/>
      <c r="ZC7" s="633"/>
      <c r="ZD7" s="633"/>
      <c r="ZE7" s="633"/>
      <c r="ZF7" s="633"/>
      <c r="ZG7" s="633"/>
      <c r="ZH7" s="633"/>
      <c r="ZI7" s="633"/>
      <c r="ZJ7" s="633"/>
      <c r="ZK7" s="633"/>
      <c r="ZL7" s="633"/>
      <c r="ZM7" s="633"/>
      <c r="ZN7" s="633"/>
      <c r="ZO7" s="633"/>
      <c r="ZP7" s="633"/>
      <c r="ZQ7" s="633"/>
      <c r="ZR7" s="633"/>
      <c r="ZS7" s="633"/>
      <c r="ZT7" s="633"/>
      <c r="ZU7" s="633"/>
      <c r="ZV7" s="633"/>
      <c r="ZW7" s="633"/>
      <c r="ZX7" s="633"/>
      <c r="ZY7" s="633"/>
      <c r="ZZ7" s="633"/>
      <c r="AAA7" s="633"/>
      <c r="AAB7" s="633"/>
      <c r="AAC7" s="633"/>
      <c r="AAD7" s="633"/>
      <c r="AAE7" s="633"/>
      <c r="AAF7" s="633"/>
      <c r="AAG7" s="633"/>
      <c r="AAH7" s="633"/>
      <c r="AAI7" s="633"/>
      <c r="AAJ7" s="633"/>
      <c r="AAK7" s="633"/>
      <c r="AAL7" s="633"/>
      <c r="AAM7" s="633"/>
      <c r="AAN7" s="633"/>
      <c r="AAO7" s="633"/>
      <c r="AAP7" s="633"/>
      <c r="AAQ7" s="633"/>
      <c r="AAR7" s="633"/>
      <c r="AAS7" s="633"/>
      <c r="AAT7" s="633"/>
      <c r="AAU7" s="633"/>
      <c r="AAV7" s="633"/>
      <c r="AAW7" s="633"/>
      <c r="AAX7" s="633"/>
      <c r="AAY7" s="633"/>
      <c r="AAZ7" s="633"/>
      <c r="ABA7" s="633"/>
      <c r="ABB7" s="633"/>
      <c r="ABC7" s="633"/>
      <c r="ABD7" s="633"/>
      <c r="ABE7" s="633"/>
      <c r="ABF7" s="633"/>
      <c r="ABG7" s="633"/>
      <c r="ABH7" s="633"/>
      <c r="ABI7" s="633"/>
      <c r="ABJ7" s="633"/>
      <c r="ABK7" s="633"/>
      <c r="ABL7" s="633"/>
      <c r="ABM7" s="633"/>
      <c r="ABN7" s="633"/>
      <c r="ABO7" s="633"/>
      <c r="ABP7" s="633"/>
      <c r="ABQ7" s="633"/>
      <c r="ABR7" s="633"/>
      <c r="ABS7" s="633"/>
      <c r="ABT7" s="633"/>
      <c r="ABU7" s="633"/>
      <c r="ABV7" s="633"/>
      <c r="ABW7" s="633"/>
      <c r="ABX7" s="633"/>
      <c r="ABY7" s="633"/>
      <c r="ABZ7" s="633"/>
      <c r="ACA7" s="633"/>
      <c r="ACB7" s="633"/>
      <c r="ACC7" s="633"/>
      <c r="ACD7" s="633"/>
      <c r="ACE7" s="633"/>
      <c r="ACF7" s="633"/>
      <c r="ACG7" s="633"/>
      <c r="ACH7" s="633"/>
      <c r="ACI7" s="633"/>
      <c r="ACJ7" s="633"/>
      <c r="ACK7" s="633"/>
      <c r="ACL7" s="633"/>
      <c r="ACM7" s="633"/>
      <c r="ACN7" s="633"/>
      <c r="ACO7" s="633"/>
      <c r="ACP7" s="633"/>
      <c r="ACQ7" s="633"/>
      <c r="ACR7" s="633"/>
      <c r="ACS7" s="633"/>
      <c r="ACT7" s="633"/>
      <c r="ACU7" s="633"/>
      <c r="ACV7" s="633"/>
      <c r="ACW7" s="633"/>
      <c r="ACX7" s="633"/>
      <c r="ACY7" s="633"/>
      <c r="ACZ7" s="633"/>
      <c r="ADA7" s="633"/>
      <c r="ADB7" s="633"/>
      <c r="ADC7" s="633"/>
      <c r="ADD7" s="633"/>
      <c r="ADE7" s="633"/>
      <c r="ADF7" s="633"/>
      <c r="ADG7" s="633"/>
      <c r="ADH7" s="633"/>
      <c r="ADI7" s="633"/>
      <c r="ADJ7" s="633"/>
      <c r="ADK7" s="633"/>
      <c r="ADL7" s="633"/>
      <c r="ADM7" s="633"/>
      <c r="ADN7" s="633"/>
      <c r="ADO7" s="633"/>
      <c r="ADP7" s="633"/>
      <c r="ADQ7" s="633"/>
      <c r="ADR7" s="633"/>
      <c r="ADS7" s="633"/>
      <c r="ADT7" s="633"/>
      <c r="ADU7" s="633"/>
      <c r="ADV7" s="633"/>
      <c r="ADW7" s="633"/>
      <c r="ADX7" s="633"/>
      <c r="ADY7" s="633"/>
      <c r="ADZ7" s="633"/>
      <c r="AEA7" s="633"/>
      <c r="AEB7" s="633"/>
      <c r="AEC7" s="633"/>
      <c r="AED7" s="633"/>
      <c r="AEE7" s="633"/>
      <c r="AEF7" s="633"/>
      <c r="AEG7" s="633"/>
      <c r="AEH7" s="633"/>
      <c r="AEI7" s="633"/>
      <c r="AEJ7" s="633"/>
      <c r="AEK7" s="633"/>
      <c r="AEL7" s="633"/>
      <c r="AEM7" s="633"/>
      <c r="AEN7" s="633"/>
      <c r="AEO7" s="633"/>
      <c r="AEP7" s="633"/>
      <c r="AEQ7" s="633"/>
      <c r="AER7" s="633"/>
      <c r="AES7" s="633"/>
      <c r="AET7" s="633"/>
      <c r="AEU7" s="633"/>
      <c r="AEV7" s="633"/>
      <c r="AEW7" s="633"/>
      <c r="AEX7" s="633"/>
      <c r="AEY7" s="633"/>
      <c r="AEZ7" s="633"/>
      <c r="AFA7" s="633"/>
      <c r="AFB7" s="633"/>
      <c r="AFC7" s="633"/>
      <c r="AFD7" s="633"/>
      <c r="AFE7" s="633"/>
      <c r="AFF7" s="633"/>
      <c r="AFG7" s="633"/>
      <c r="AFH7" s="633"/>
      <c r="AFI7" s="633"/>
      <c r="AFJ7" s="633"/>
      <c r="AFK7" s="633"/>
      <c r="AFL7" s="633"/>
      <c r="AFM7" s="633"/>
      <c r="AFN7" s="633"/>
      <c r="AFO7" s="633"/>
      <c r="AFP7" s="633"/>
      <c r="AFQ7" s="633"/>
      <c r="AFR7" s="633"/>
      <c r="AFS7" s="633"/>
      <c r="AFT7" s="633"/>
      <c r="AFU7" s="633"/>
      <c r="AFV7" s="633"/>
      <c r="AFW7" s="633"/>
      <c r="AFX7" s="633"/>
      <c r="AFY7" s="633"/>
      <c r="AFZ7" s="633"/>
      <c r="AGA7" s="633"/>
      <c r="AGB7" s="633"/>
      <c r="AGC7" s="633"/>
      <c r="AGD7" s="633"/>
      <c r="AGE7" s="633"/>
      <c r="AGF7" s="633"/>
      <c r="AGG7" s="633"/>
      <c r="AGH7" s="633"/>
      <c r="AGI7" s="633"/>
      <c r="AGJ7" s="633"/>
      <c r="AGK7" s="633"/>
      <c r="AGL7" s="633"/>
      <c r="AGM7" s="633"/>
      <c r="AGN7" s="633"/>
      <c r="AGO7" s="633"/>
      <c r="AGP7" s="633"/>
      <c r="AGQ7" s="633"/>
      <c r="AGR7" s="633"/>
      <c r="AGS7" s="633"/>
      <c r="AGT7" s="633"/>
      <c r="AGU7" s="633"/>
      <c r="AGV7" s="633"/>
      <c r="AGW7" s="633"/>
      <c r="AGX7" s="633"/>
      <c r="AGY7" s="633"/>
      <c r="AGZ7" s="633"/>
      <c r="AHA7" s="633"/>
      <c r="AHB7" s="633"/>
      <c r="AHC7" s="633"/>
      <c r="AHD7" s="633"/>
      <c r="AHE7" s="633"/>
      <c r="AHF7" s="633"/>
      <c r="AHG7" s="633"/>
      <c r="AHH7" s="633"/>
      <c r="AHI7" s="633"/>
      <c r="AHJ7" s="633"/>
      <c r="AHK7" s="633"/>
      <c r="AHL7" s="633"/>
      <c r="AHM7" s="633"/>
      <c r="AHN7" s="633"/>
      <c r="AHO7" s="633"/>
      <c r="AHP7" s="633"/>
      <c r="AHQ7" s="633"/>
      <c r="AHR7" s="633"/>
      <c r="AHS7" s="633"/>
      <c r="AHT7" s="633"/>
      <c r="AHU7" s="633"/>
      <c r="AHV7" s="633"/>
      <c r="AHW7" s="633"/>
      <c r="AHX7" s="633"/>
      <c r="AHY7" s="633"/>
      <c r="AHZ7" s="633"/>
      <c r="AIA7" s="633"/>
      <c r="AIB7" s="633"/>
      <c r="AIC7" s="633"/>
      <c r="AID7" s="633"/>
      <c r="AIE7" s="633"/>
      <c r="AIF7" s="633"/>
      <c r="AIG7" s="633"/>
      <c r="AIH7" s="633"/>
      <c r="AII7" s="633"/>
      <c r="AIJ7" s="633"/>
      <c r="AIK7" s="633"/>
      <c r="AIL7" s="633"/>
      <c r="AIM7" s="633"/>
      <c r="AIN7" s="633"/>
      <c r="AIO7" s="633"/>
      <c r="AIP7" s="633"/>
      <c r="AIQ7" s="633"/>
      <c r="AIR7" s="633"/>
      <c r="AIS7" s="633"/>
      <c r="AIT7" s="633"/>
      <c r="AIU7" s="633"/>
      <c r="AIV7" s="633"/>
      <c r="AIW7" s="633"/>
      <c r="AIX7" s="633"/>
      <c r="AIY7" s="633"/>
      <c r="AIZ7" s="633"/>
      <c r="AJA7" s="633"/>
      <c r="AJB7" s="633"/>
      <c r="AJC7" s="633"/>
      <c r="AJD7" s="633"/>
      <c r="AJE7" s="633"/>
      <c r="AJF7" s="633"/>
      <c r="AJG7" s="633"/>
      <c r="AJH7" s="633"/>
      <c r="AJI7" s="633"/>
      <c r="AJJ7" s="633"/>
      <c r="AJK7" s="633"/>
      <c r="AJL7" s="633"/>
      <c r="AJM7" s="633"/>
      <c r="AJN7" s="633"/>
      <c r="AJO7" s="633"/>
      <c r="AJP7" s="633"/>
      <c r="AJQ7" s="633"/>
      <c r="AJR7" s="633"/>
      <c r="AJS7" s="633"/>
      <c r="AJT7" s="633"/>
      <c r="AJU7" s="633"/>
      <c r="AJV7" s="633"/>
      <c r="AJW7" s="633"/>
      <c r="AJX7" s="633"/>
      <c r="AJY7" s="633"/>
      <c r="AJZ7" s="633"/>
      <c r="AKA7" s="633"/>
      <c r="AKB7" s="633"/>
      <c r="AKC7" s="633"/>
      <c r="AKD7" s="633"/>
      <c r="AKE7" s="633"/>
      <c r="AKF7" s="633"/>
      <c r="AKG7" s="633"/>
      <c r="AKH7" s="633"/>
      <c r="AKI7" s="633"/>
      <c r="AKJ7" s="633"/>
      <c r="AKK7" s="633"/>
      <c r="AKL7" s="633"/>
      <c r="AKM7" s="633"/>
      <c r="AKN7" s="633"/>
      <c r="AKO7" s="633"/>
      <c r="AKP7" s="633"/>
      <c r="AKQ7" s="633"/>
      <c r="AKR7" s="633"/>
      <c r="AKS7" s="633"/>
      <c r="AKT7" s="633"/>
      <c r="AKU7" s="633"/>
      <c r="AKV7" s="633"/>
      <c r="AKW7" s="633"/>
      <c r="AKX7" s="633"/>
      <c r="AKY7" s="633"/>
      <c r="AKZ7" s="633"/>
      <c r="ALA7" s="633"/>
      <c r="ALB7" s="633"/>
      <c r="ALC7" s="633"/>
      <c r="ALD7" s="633"/>
      <c r="ALE7" s="633"/>
      <c r="ALF7" s="633"/>
      <c r="ALG7" s="633"/>
      <c r="ALH7" s="633"/>
      <c r="ALI7" s="633"/>
      <c r="ALJ7" s="633"/>
      <c r="ALK7" s="633"/>
      <c r="ALL7" s="633"/>
      <c r="ALM7" s="633"/>
      <c r="ALN7" s="633"/>
      <c r="ALO7" s="633"/>
      <c r="ALP7" s="633"/>
      <c r="ALQ7" s="633"/>
      <c r="ALR7" s="633"/>
      <c r="ALS7" s="633"/>
      <c r="ALT7" s="633"/>
      <c r="ALU7" s="633"/>
      <c r="ALV7" s="633"/>
      <c r="ALW7" s="633"/>
      <c r="ALX7" s="633"/>
      <c r="ALY7" s="633"/>
      <c r="ALZ7" s="633"/>
      <c r="AMA7" s="633"/>
      <c r="AMB7" s="633"/>
      <c r="AMC7" s="633"/>
      <c r="AMD7" s="633"/>
      <c r="AME7" s="633"/>
      <c r="AMF7" s="633"/>
      <c r="AMG7" s="633"/>
      <c r="AMH7" s="633"/>
      <c r="AMI7" s="633"/>
      <c r="AMJ7" s="633"/>
    </row>
    <row r="8" spans="1:1024" s="608" customFormat="1">
      <c r="A8" s="357">
        <v>5</v>
      </c>
      <c r="B8" s="358" t="s">
        <v>1470</v>
      </c>
      <c r="C8" s="357" t="s">
        <v>1471</v>
      </c>
      <c r="D8" s="359" t="s">
        <v>230</v>
      </c>
      <c r="E8" s="431">
        <v>4</v>
      </c>
      <c r="F8" s="359" t="s">
        <v>175</v>
      </c>
      <c r="G8" s="433"/>
      <c r="H8" s="433"/>
      <c r="I8" s="434"/>
      <c r="J8" s="433"/>
      <c r="K8" s="435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3"/>
      <c r="DV8" s="633"/>
      <c r="DW8" s="633"/>
      <c r="DX8" s="633"/>
      <c r="DY8" s="633"/>
      <c r="DZ8" s="633"/>
      <c r="EA8" s="633"/>
      <c r="EB8" s="633"/>
      <c r="EC8" s="633"/>
      <c r="ED8" s="633"/>
      <c r="EE8" s="633"/>
      <c r="EF8" s="633"/>
      <c r="EG8" s="633"/>
      <c r="EH8" s="633"/>
      <c r="EI8" s="633"/>
      <c r="EJ8" s="633"/>
      <c r="EK8" s="633"/>
      <c r="EL8" s="633"/>
      <c r="EM8" s="633"/>
      <c r="EN8" s="633"/>
      <c r="EO8" s="633"/>
      <c r="EP8" s="633"/>
      <c r="EQ8" s="633"/>
      <c r="ER8" s="633"/>
      <c r="ES8" s="633"/>
      <c r="ET8" s="633"/>
      <c r="EU8" s="633"/>
      <c r="EV8" s="633"/>
      <c r="EW8" s="633"/>
      <c r="EX8" s="633"/>
      <c r="EY8" s="633"/>
      <c r="EZ8" s="633"/>
      <c r="FA8" s="633"/>
      <c r="FB8" s="633"/>
      <c r="FC8" s="633"/>
      <c r="FD8" s="633"/>
      <c r="FE8" s="633"/>
      <c r="FF8" s="633"/>
      <c r="FG8" s="633"/>
      <c r="FH8" s="633"/>
      <c r="FI8" s="633"/>
      <c r="FJ8" s="633"/>
      <c r="FK8" s="633"/>
      <c r="FL8" s="633"/>
      <c r="FM8" s="633"/>
      <c r="FN8" s="633"/>
      <c r="FO8" s="633"/>
      <c r="FP8" s="633"/>
      <c r="FQ8" s="633"/>
      <c r="FR8" s="633"/>
      <c r="FS8" s="633"/>
      <c r="FT8" s="633"/>
      <c r="FU8" s="633"/>
      <c r="FV8" s="633"/>
      <c r="FW8" s="633"/>
      <c r="FX8" s="633"/>
      <c r="FY8" s="633"/>
      <c r="FZ8" s="633"/>
      <c r="GA8" s="633"/>
      <c r="GB8" s="633"/>
      <c r="GC8" s="633"/>
      <c r="GD8" s="633"/>
      <c r="GE8" s="633"/>
      <c r="GF8" s="633"/>
      <c r="GG8" s="633"/>
      <c r="GH8" s="633"/>
      <c r="GI8" s="633"/>
      <c r="GJ8" s="633"/>
      <c r="GK8" s="633"/>
      <c r="GL8" s="633"/>
      <c r="GM8" s="633"/>
      <c r="GN8" s="633"/>
      <c r="GO8" s="633"/>
      <c r="GP8" s="633"/>
      <c r="GQ8" s="633"/>
      <c r="GR8" s="633"/>
      <c r="GS8" s="633"/>
      <c r="GT8" s="633"/>
      <c r="GU8" s="633"/>
      <c r="GV8" s="633"/>
      <c r="GW8" s="633"/>
      <c r="GX8" s="633"/>
      <c r="GY8" s="633"/>
      <c r="GZ8" s="633"/>
      <c r="HA8" s="633"/>
      <c r="HB8" s="633"/>
      <c r="HC8" s="633"/>
      <c r="HD8" s="633"/>
      <c r="HE8" s="633"/>
      <c r="HF8" s="633"/>
      <c r="HG8" s="633"/>
      <c r="HH8" s="633"/>
      <c r="HI8" s="633"/>
      <c r="HJ8" s="633"/>
      <c r="HK8" s="633"/>
      <c r="HL8" s="633"/>
      <c r="HM8" s="633"/>
      <c r="HN8" s="633"/>
      <c r="HO8" s="633"/>
      <c r="HP8" s="633"/>
      <c r="HQ8" s="633"/>
      <c r="HR8" s="633"/>
      <c r="HS8" s="633"/>
      <c r="HT8" s="633"/>
      <c r="HU8" s="633"/>
      <c r="HV8" s="633"/>
      <c r="HW8" s="633"/>
      <c r="HX8" s="633"/>
      <c r="HY8" s="633"/>
      <c r="HZ8" s="633"/>
      <c r="IA8" s="633"/>
      <c r="IB8" s="633"/>
      <c r="IC8" s="633"/>
      <c r="ID8" s="633"/>
      <c r="IE8" s="633"/>
      <c r="IF8" s="633"/>
      <c r="IG8" s="633"/>
      <c r="IH8" s="633"/>
      <c r="II8" s="633"/>
      <c r="IJ8" s="633"/>
      <c r="IK8" s="633"/>
      <c r="IL8" s="633"/>
      <c r="IM8" s="633"/>
      <c r="IN8" s="633"/>
      <c r="IO8" s="633"/>
      <c r="IP8" s="633"/>
      <c r="IQ8" s="633"/>
      <c r="IR8" s="633"/>
      <c r="IS8" s="633"/>
      <c r="IT8" s="633"/>
      <c r="IU8" s="633"/>
      <c r="IV8" s="633"/>
      <c r="IW8" s="633"/>
      <c r="IX8" s="633"/>
      <c r="IY8" s="633"/>
      <c r="IZ8" s="633"/>
      <c r="JA8" s="633"/>
      <c r="JB8" s="633"/>
      <c r="JC8" s="633"/>
      <c r="JD8" s="633"/>
      <c r="JE8" s="633"/>
      <c r="JF8" s="633"/>
      <c r="JG8" s="633"/>
      <c r="JH8" s="633"/>
      <c r="JI8" s="633"/>
      <c r="JJ8" s="633"/>
      <c r="JK8" s="633"/>
      <c r="JL8" s="633"/>
      <c r="JM8" s="633"/>
      <c r="JN8" s="633"/>
      <c r="JO8" s="633"/>
      <c r="JP8" s="633"/>
      <c r="JQ8" s="633"/>
      <c r="JR8" s="633"/>
      <c r="JS8" s="633"/>
      <c r="JT8" s="633"/>
      <c r="JU8" s="633"/>
      <c r="JV8" s="633"/>
      <c r="JW8" s="633"/>
      <c r="JX8" s="633"/>
      <c r="JY8" s="633"/>
      <c r="JZ8" s="633"/>
      <c r="KA8" s="633"/>
      <c r="KB8" s="633"/>
      <c r="KC8" s="633"/>
      <c r="KD8" s="633"/>
      <c r="KE8" s="633"/>
      <c r="KF8" s="633"/>
      <c r="KG8" s="633"/>
      <c r="KH8" s="633"/>
      <c r="KI8" s="633"/>
      <c r="KJ8" s="633"/>
      <c r="KK8" s="633"/>
      <c r="KL8" s="633"/>
      <c r="KM8" s="633"/>
      <c r="KN8" s="633"/>
      <c r="KO8" s="633"/>
      <c r="KP8" s="633"/>
      <c r="KQ8" s="633"/>
      <c r="KR8" s="633"/>
      <c r="KS8" s="633"/>
      <c r="KT8" s="633"/>
      <c r="KU8" s="633"/>
      <c r="KV8" s="633"/>
      <c r="KW8" s="633"/>
      <c r="KX8" s="633"/>
      <c r="KY8" s="633"/>
      <c r="KZ8" s="633"/>
      <c r="LA8" s="633"/>
      <c r="LB8" s="633"/>
      <c r="LC8" s="633"/>
      <c r="LD8" s="633"/>
      <c r="LE8" s="633"/>
      <c r="LF8" s="633"/>
      <c r="LG8" s="633"/>
      <c r="LH8" s="633"/>
      <c r="LI8" s="633"/>
      <c r="LJ8" s="633"/>
      <c r="LK8" s="633"/>
      <c r="LL8" s="633"/>
      <c r="LM8" s="633"/>
      <c r="LN8" s="633"/>
      <c r="LO8" s="633"/>
      <c r="LP8" s="633"/>
      <c r="LQ8" s="633"/>
      <c r="LR8" s="633"/>
      <c r="LS8" s="633"/>
      <c r="LT8" s="633"/>
      <c r="LU8" s="633"/>
      <c r="LV8" s="633"/>
      <c r="LW8" s="633"/>
      <c r="LX8" s="633"/>
      <c r="LY8" s="633"/>
      <c r="LZ8" s="633"/>
      <c r="MA8" s="633"/>
      <c r="MB8" s="633"/>
      <c r="MC8" s="633"/>
      <c r="MD8" s="633"/>
      <c r="ME8" s="633"/>
      <c r="MF8" s="633"/>
      <c r="MG8" s="633"/>
      <c r="MH8" s="633"/>
      <c r="MI8" s="633"/>
      <c r="MJ8" s="633"/>
      <c r="MK8" s="633"/>
      <c r="ML8" s="633"/>
      <c r="MM8" s="633"/>
      <c r="MN8" s="633"/>
      <c r="MO8" s="633"/>
      <c r="MP8" s="633"/>
      <c r="MQ8" s="633"/>
      <c r="MR8" s="633"/>
      <c r="MS8" s="633"/>
      <c r="MT8" s="633"/>
      <c r="MU8" s="633"/>
      <c r="MV8" s="633"/>
      <c r="MW8" s="633"/>
      <c r="MX8" s="633"/>
      <c r="MY8" s="633"/>
      <c r="MZ8" s="633"/>
      <c r="NA8" s="633"/>
      <c r="NB8" s="633"/>
      <c r="NC8" s="633"/>
      <c r="ND8" s="633"/>
      <c r="NE8" s="633"/>
      <c r="NF8" s="633"/>
      <c r="NG8" s="633"/>
      <c r="NH8" s="633"/>
      <c r="NI8" s="633"/>
      <c r="NJ8" s="633"/>
      <c r="NK8" s="633"/>
      <c r="NL8" s="633"/>
      <c r="NM8" s="633"/>
      <c r="NN8" s="633"/>
      <c r="NO8" s="633"/>
      <c r="NP8" s="633"/>
      <c r="NQ8" s="633"/>
      <c r="NR8" s="633"/>
      <c r="NS8" s="633"/>
      <c r="NT8" s="633"/>
      <c r="NU8" s="633"/>
      <c r="NV8" s="633"/>
      <c r="NW8" s="633"/>
      <c r="NX8" s="633"/>
      <c r="NY8" s="633"/>
      <c r="NZ8" s="633"/>
      <c r="OA8" s="633"/>
      <c r="OB8" s="633"/>
      <c r="OC8" s="633"/>
      <c r="OD8" s="633"/>
      <c r="OE8" s="633"/>
      <c r="OF8" s="633"/>
      <c r="OG8" s="633"/>
      <c r="OH8" s="633"/>
      <c r="OI8" s="633"/>
      <c r="OJ8" s="633"/>
      <c r="OK8" s="633"/>
      <c r="OL8" s="633"/>
      <c r="OM8" s="633"/>
      <c r="ON8" s="633"/>
      <c r="OO8" s="633"/>
      <c r="OP8" s="633"/>
      <c r="OQ8" s="633"/>
      <c r="OR8" s="633"/>
      <c r="OS8" s="633"/>
      <c r="OT8" s="633"/>
      <c r="OU8" s="633"/>
      <c r="OV8" s="633"/>
      <c r="OW8" s="633"/>
      <c r="OX8" s="633"/>
      <c r="OY8" s="633"/>
      <c r="OZ8" s="633"/>
      <c r="PA8" s="633"/>
      <c r="PB8" s="633"/>
      <c r="PC8" s="633"/>
      <c r="PD8" s="633"/>
      <c r="PE8" s="633"/>
      <c r="PF8" s="633"/>
      <c r="PG8" s="633"/>
      <c r="PH8" s="633"/>
      <c r="PI8" s="633"/>
      <c r="PJ8" s="633"/>
      <c r="PK8" s="633"/>
      <c r="PL8" s="633"/>
      <c r="PM8" s="633"/>
      <c r="PN8" s="633"/>
      <c r="PO8" s="633"/>
      <c r="PP8" s="633"/>
      <c r="PQ8" s="633"/>
      <c r="PR8" s="633"/>
      <c r="PS8" s="633"/>
      <c r="PT8" s="633"/>
      <c r="PU8" s="633"/>
      <c r="PV8" s="633"/>
      <c r="PW8" s="633"/>
      <c r="PX8" s="633"/>
      <c r="PY8" s="633"/>
      <c r="PZ8" s="633"/>
      <c r="QA8" s="633"/>
      <c r="QB8" s="633"/>
      <c r="QC8" s="633"/>
      <c r="QD8" s="633"/>
      <c r="QE8" s="633"/>
      <c r="QF8" s="633"/>
      <c r="QG8" s="633"/>
      <c r="QH8" s="633"/>
      <c r="QI8" s="633"/>
      <c r="QJ8" s="633"/>
      <c r="QK8" s="633"/>
      <c r="QL8" s="633"/>
      <c r="QM8" s="633"/>
      <c r="QN8" s="633"/>
      <c r="QO8" s="633"/>
      <c r="QP8" s="633"/>
      <c r="QQ8" s="633"/>
      <c r="QR8" s="633"/>
      <c r="QS8" s="633"/>
      <c r="QT8" s="633"/>
      <c r="QU8" s="633"/>
      <c r="QV8" s="633"/>
      <c r="QW8" s="633"/>
      <c r="QX8" s="633"/>
      <c r="QY8" s="633"/>
      <c r="QZ8" s="633"/>
      <c r="RA8" s="633"/>
      <c r="RB8" s="633"/>
      <c r="RC8" s="633"/>
      <c r="RD8" s="633"/>
      <c r="RE8" s="633"/>
      <c r="RF8" s="633"/>
      <c r="RG8" s="633"/>
      <c r="RH8" s="633"/>
      <c r="RI8" s="633"/>
      <c r="RJ8" s="633"/>
      <c r="RK8" s="633"/>
      <c r="RL8" s="633"/>
      <c r="RM8" s="633"/>
      <c r="RN8" s="633"/>
      <c r="RO8" s="633"/>
      <c r="RP8" s="633"/>
      <c r="RQ8" s="633"/>
      <c r="RR8" s="633"/>
      <c r="RS8" s="633"/>
      <c r="RT8" s="633"/>
      <c r="RU8" s="633"/>
      <c r="RV8" s="633"/>
      <c r="RW8" s="633"/>
      <c r="RX8" s="633"/>
      <c r="RY8" s="633"/>
      <c r="RZ8" s="633"/>
      <c r="SA8" s="633"/>
      <c r="SB8" s="633"/>
      <c r="SC8" s="633"/>
      <c r="SD8" s="633"/>
      <c r="SE8" s="633"/>
      <c r="SF8" s="633"/>
      <c r="SG8" s="633"/>
      <c r="SH8" s="633"/>
      <c r="SI8" s="633"/>
      <c r="SJ8" s="633"/>
      <c r="SK8" s="633"/>
      <c r="SL8" s="633"/>
      <c r="SM8" s="633"/>
      <c r="SN8" s="633"/>
      <c r="SO8" s="633"/>
      <c r="SP8" s="633"/>
      <c r="SQ8" s="633"/>
      <c r="SR8" s="633"/>
      <c r="SS8" s="633"/>
      <c r="ST8" s="633"/>
      <c r="SU8" s="633"/>
      <c r="SV8" s="633"/>
      <c r="SW8" s="633"/>
      <c r="SX8" s="633"/>
      <c r="SY8" s="633"/>
      <c r="SZ8" s="633"/>
      <c r="TA8" s="633"/>
      <c r="TB8" s="633"/>
      <c r="TC8" s="633"/>
      <c r="TD8" s="633"/>
      <c r="TE8" s="633"/>
      <c r="TF8" s="633"/>
      <c r="TG8" s="633"/>
      <c r="TH8" s="633"/>
      <c r="TI8" s="633"/>
      <c r="TJ8" s="633"/>
      <c r="TK8" s="633"/>
      <c r="TL8" s="633"/>
      <c r="TM8" s="633"/>
      <c r="TN8" s="633"/>
      <c r="TO8" s="633"/>
      <c r="TP8" s="633"/>
      <c r="TQ8" s="633"/>
      <c r="TR8" s="633"/>
      <c r="TS8" s="633"/>
      <c r="TT8" s="633"/>
      <c r="TU8" s="633"/>
      <c r="TV8" s="633"/>
      <c r="TW8" s="633"/>
      <c r="TX8" s="633"/>
      <c r="TY8" s="633"/>
      <c r="TZ8" s="633"/>
      <c r="UA8" s="633"/>
      <c r="UB8" s="633"/>
      <c r="UC8" s="633"/>
      <c r="UD8" s="633"/>
      <c r="UE8" s="633"/>
      <c r="UF8" s="633"/>
      <c r="UG8" s="633"/>
      <c r="UH8" s="633"/>
      <c r="UI8" s="633"/>
      <c r="UJ8" s="633"/>
      <c r="UK8" s="633"/>
      <c r="UL8" s="633"/>
      <c r="UM8" s="633"/>
      <c r="UN8" s="633"/>
      <c r="UO8" s="633"/>
      <c r="UP8" s="633"/>
      <c r="UQ8" s="633"/>
      <c r="UR8" s="633"/>
      <c r="US8" s="633"/>
      <c r="UT8" s="633"/>
      <c r="UU8" s="633"/>
      <c r="UV8" s="633"/>
      <c r="UW8" s="633"/>
      <c r="UX8" s="633"/>
      <c r="UY8" s="633"/>
      <c r="UZ8" s="633"/>
      <c r="VA8" s="633"/>
      <c r="VB8" s="633"/>
      <c r="VC8" s="633"/>
      <c r="VD8" s="633"/>
      <c r="VE8" s="633"/>
      <c r="VF8" s="633"/>
      <c r="VG8" s="633"/>
      <c r="VH8" s="633"/>
      <c r="VI8" s="633"/>
      <c r="VJ8" s="633"/>
      <c r="VK8" s="633"/>
      <c r="VL8" s="633"/>
      <c r="VM8" s="633"/>
      <c r="VN8" s="633"/>
      <c r="VO8" s="633"/>
      <c r="VP8" s="633"/>
      <c r="VQ8" s="633"/>
      <c r="VR8" s="633"/>
      <c r="VS8" s="633"/>
      <c r="VT8" s="633"/>
      <c r="VU8" s="633"/>
      <c r="VV8" s="633"/>
      <c r="VW8" s="633"/>
      <c r="VX8" s="633"/>
      <c r="VY8" s="633"/>
      <c r="VZ8" s="633"/>
      <c r="WA8" s="633"/>
      <c r="WB8" s="633"/>
      <c r="WC8" s="633"/>
      <c r="WD8" s="633"/>
      <c r="WE8" s="633"/>
      <c r="WF8" s="633"/>
      <c r="WG8" s="633"/>
      <c r="WH8" s="633"/>
      <c r="WI8" s="633"/>
      <c r="WJ8" s="633"/>
      <c r="WK8" s="633"/>
      <c r="WL8" s="633"/>
      <c r="WM8" s="633"/>
      <c r="WN8" s="633"/>
      <c r="WO8" s="633"/>
      <c r="WP8" s="633"/>
      <c r="WQ8" s="633"/>
      <c r="WR8" s="633"/>
      <c r="WS8" s="633"/>
      <c r="WT8" s="633"/>
      <c r="WU8" s="633"/>
      <c r="WV8" s="633"/>
      <c r="WW8" s="633"/>
      <c r="WX8" s="633"/>
      <c r="WY8" s="633"/>
      <c r="WZ8" s="633"/>
      <c r="XA8" s="633"/>
      <c r="XB8" s="633"/>
      <c r="XC8" s="633"/>
      <c r="XD8" s="633"/>
      <c r="XE8" s="633"/>
      <c r="XF8" s="633"/>
      <c r="XG8" s="633"/>
      <c r="XH8" s="633"/>
      <c r="XI8" s="633"/>
      <c r="XJ8" s="633"/>
      <c r="XK8" s="633"/>
      <c r="XL8" s="633"/>
      <c r="XM8" s="633"/>
      <c r="XN8" s="633"/>
      <c r="XO8" s="633"/>
      <c r="XP8" s="633"/>
      <c r="XQ8" s="633"/>
      <c r="XR8" s="633"/>
      <c r="XS8" s="633"/>
      <c r="XT8" s="633"/>
      <c r="XU8" s="633"/>
      <c r="XV8" s="633"/>
      <c r="XW8" s="633"/>
      <c r="XX8" s="633"/>
      <c r="XY8" s="633"/>
      <c r="XZ8" s="633"/>
      <c r="YA8" s="633"/>
      <c r="YB8" s="633"/>
      <c r="YC8" s="633"/>
      <c r="YD8" s="633"/>
      <c r="YE8" s="633"/>
      <c r="YF8" s="633"/>
      <c r="YG8" s="633"/>
      <c r="YH8" s="633"/>
      <c r="YI8" s="633"/>
      <c r="YJ8" s="633"/>
      <c r="YK8" s="633"/>
      <c r="YL8" s="633"/>
      <c r="YM8" s="633"/>
      <c r="YN8" s="633"/>
      <c r="YO8" s="633"/>
      <c r="YP8" s="633"/>
      <c r="YQ8" s="633"/>
      <c r="YR8" s="633"/>
      <c r="YS8" s="633"/>
      <c r="YT8" s="633"/>
      <c r="YU8" s="633"/>
      <c r="YV8" s="633"/>
      <c r="YW8" s="633"/>
      <c r="YX8" s="633"/>
      <c r="YY8" s="633"/>
      <c r="YZ8" s="633"/>
      <c r="ZA8" s="633"/>
      <c r="ZB8" s="633"/>
      <c r="ZC8" s="633"/>
      <c r="ZD8" s="633"/>
      <c r="ZE8" s="633"/>
      <c r="ZF8" s="633"/>
      <c r="ZG8" s="633"/>
      <c r="ZH8" s="633"/>
      <c r="ZI8" s="633"/>
      <c r="ZJ8" s="633"/>
      <c r="ZK8" s="633"/>
      <c r="ZL8" s="633"/>
      <c r="ZM8" s="633"/>
      <c r="ZN8" s="633"/>
      <c r="ZO8" s="633"/>
      <c r="ZP8" s="633"/>
      <c r="ZQ8" s="633"/>
      <c r="ZR8" s="633"/>
      <c r="ZS8" s="633"/>
      <c r="ZT8" s="633"/>
      <c r="ZU8" s="633"/>
      <c r="ZV8" s="633"/>
      <c r="ZW8" s="633"/>
      <c r="ZX8" s="633"/>
      <c r="ZY8" s="633"/>
      <c r="ZZ8" s="633"/>
      <c r="AAA8" s="633"/>
      <c r="AAB8" s="633"/>
      <c r="AAC8" s="633"/>
      <c r="AAD8" s="633"/>
      <c r="AAE8" s="633"/>
      <c r="AAF8" s="633"/>
      <c r="AAG8" s="633"/>
      <c r="AAH8" s="633"/>
      <c r="AAI8" s="633"/>
      <c r="AAJ8" s="633"/>
      <c r="AAK8" s="633"/>
      <c r="AAL8" s="633"/>
      <c r="AAM8" s="633"/>
      <c r="AAN8" s="633"/>
      <c r="AAO8" s="633"/>
      <c r="AAP8" s="633"/>
      <c r="AAQ8" s="633"/>
      <c r="AAR8" s="633"/>
      <c r="AAS8" s="633"/>
      <c r="AAT8" s="633"/>
      <c r="AAU8" s="633"/>
      <c r="AAV8" s="633"/>
      <c r="AAW8" s="633"/>
      <c r="AAX8" s="633"/>
      <c r="AAY8" s="633"/>
      <c r="AAZ8" s="633"/>
      <c r="ABA8" s="633"/>
      <c r="ABB8" s="633"/>
      <c r="ABC8" s="633"/>
      <c r="ABD8" s="633"/>
      <c r="ABE8" s="633"/>
      <c r="ABF8" s="633"/>
      <c r="ABG8" s="633"/>
      <c r="ABH8" s="633"/>
      <c r="ABI8" s="633"/>
      <c r="ABJ8" s="633"/>
      <c r="ABK8" s="633"/>
      <c r="ABL8" s="633"/>
      <c r="ABM8" s="633"/>
      <c r="ABN8" s="633"/>
      <c r="ABO8" s="633"/>
      <c r="ABP8" s="633"/>
      <c r="ABQ8" s="633"/>
      <c r="ABR8" s="633"/>
      <c r="ABS8" s="633"/>
      <c r="ABT8" s="633"/>
      <c r="ABU8" s="633"/>
      <c r="ABV8" s="633"/>
      <c r="ABW8" s="633"/>
      <c r="ABX8" s="633"/>
      <c r="ABY8" s="633"/>
      <c r="ABZ8" s="633"/>
      <c r="ACA8" s="633"/>
      <c r="ACB8" s="633"/>
      <c r="ACC8" s="633"/>
      <c r="ACD8" s="633"/>
      <c r="ACE8" s="633"/>
      <c r="ACF8" s="633"/>
      <c r="ACG8" s="633"/>
      <c r="ACH8" s="633"/>
      <c r="ACI8" s="633"/>
      <c r="ACJ8" s="633"/>
      <c r="ACK8" s="633"/>
      <c r="ACL8" s="633"/>
      <c r="ACM8" s="633"/>
      <c r="ACN8" s="633"/>
      <c r="ACO8" s="633"/>
      <c r="ACP8" s="633"/>
      <c r="ACQ8" s="633"/>
      <c r="ACR8" s="633"/>
      <c r="ACS8" s="633"/>
      <c r="ACT8" s="633"/>
      <c r="ACU8" s="633"/>
      <c r="ACV8" s="633"/>
      <c r="ACW8" s="633"/>
      <c r="ACX8" s="633"/>
      <c r="ACY8" s="633"/>
      <c r="ACZ8" s="633"/>
      <c r="ADA8" s="633"/>
      <c r="ADB8" s="633"/>
      <c r="ADC8" s="633"/>
      <c r="ADD8" s="633"/>
      <c r="ADE8" s="633"/>
      <c r="ADF8" s="633"/>
      <c r="ADG8" s="633"/>
      <c r="ADH8" s="633"/>
      <c r="ADI8" s="633"/>
      <c r="ADJ8" s="633"/>
      <c r="ADK8" s="633"/>
      <c r="ADL8" s="633"/>
      <c r="ADM8" s="633"/>
      <c r="ADN8" s="633"/>
      <c r="ADO8" s="633"/>
      <c r="ADP8" s="633"/>
      <c r="ADQ8" s="633"/>
      <c r="ADR8" s="633"/>
      <c r="ADS8" s="633"/>
      <c r="ADT8" s="633"/>
      <c r="ADU8" s="633"/>
      <c r="ADV8" s="633"/>
      <c r="ADW8" s="633"/>
      <c r="ADX8" s="633"/>
      <c r="ADY8" s="633"/>
      <c r="ADZ8" s="633"/>
      <c r="AEA8" s="633"/>
      <c r="AEB8" s="633"/>
      <c r="AEC8" s="633"/>
      <c r="AED8" s="633"/>
      <c r="AEE8" s="633"/>
      <c r="AEF8" s="633"/>
      <c r="AEG8" s="633"/>
      <c r="AEH8" s="633"/>
      <c r="AEI8" s="633"/>
      <c r="AEJ8" s="633"/>
      <c r="AEK8" s="633"/>
      <c r="AEL8" s="633"/>
      <c r="AEM8" s="633"/>
      <c r="AEN8" s="633"/>
      <c r="AEO8" s="633"/>
      <c r="AEP8" s="633"/>
      <c r="AEQ8" s="633"/>
      <c r="AER8" s="633"/>
      <c r="AES8" s="633"/>
      <c r="AET8" s="633"/>
      <c r="AEU8" s="633"/>
      <c r="AEV8" s="633"/>
      <c r="AEW8" s="633"/>
      <c r="AEX8" s="633"/>
      <c r="AEY8" s="633"/>
      <c r="AEZ8" s="633"/>
      <c r="AFA8" s="633"/>
      <c r="AFB8" s="633"/>
      <c r="AFC8" s="633"/>
      <c r="AFD8" s="633"/>
      <c r="AFE8" s="633"/>
      <c r="AFF8" s="633"/>
      <c r="AFG8" s="633"/>
      <c r="AFH8" s="633"/>
      <c r="AFI8" s="633"/>
      <c r="AFJ8" s="633"/>
      <c r="AFK8" s="633"/>
      <c r="AFL8" s="633"/>
      <c r="AFM8" s="633"/>
      <c r="AFN8" s="633"/>
      <c r="AFO8" s="633"/>
      <c r="AFP8" s="633"/>
      <c r="AFQ8" s="633"/>
      <c r="AFR8" s="633"/>
      <c r="AFS8" s="633"/>
      <c r="AFT8" s="633"/>
      <c r="AFU8" s="633"/>
      <c r="AFV8" s="633"/>
      <c r="AFW8" s="633"/>
      <c r="AFX8" s="633"/>
      <c r="AFY8" s="633"/>
      <c r="AFZ8" s="633"/>
      <c r="AGA8" s="633"/>
      <c r="AGB8" s="633"/>
      <c r="AGC8" s="633"/>
      <c r="AGD8" s="633"/>
      <c r="AGE8" s="633"/>
      <c r="AGF8" s="633"/>
      <c r="AGG8" s="633"/>
      <c r="AGH8" s="633"/>
      <c r="AGI8" s="633"/>
      <c r="AGJ8" s="633"/>
      <c r="AGK8" s="633"/>
      <c r="AGL8" s="633"/>
      <c r="AGM8" s="633"/>
      <c r="AGN8" s="633"/>
      <c r="AGO8" s="633"/>
      <c r="AGP8" s="633"/>
      <c r="AGQ8" s="633"/>
      <c r="AGR8" s="633"/>
      <c r="AGS8" s="633"/>
      <c r="AGT8" s="633"/>
      <c r="AGU8" s="633"/>
      <c r="AGV8" s="633"/>
      <c r="AGW8" s="633"/>
      <c r="AGX8" s="633"/>
      <c r="AGY8" s="633"/>
      <c r="AGZ8" s="633"/>
      <c r="AHA8" s="633"/>
      <c r="AHB8" s="633"/>
      <c r="AHC8" s="633"/>
      <c r="AHD8" s="633"/>
      <c r="AHE8" s="633"/>
      <c r="AHF8" s="633"/>
      <c r="AHG8" s="633"/>
      <c r="AHH8" s="633"/>
      <c r="AHI8" s="633"/>
      <c r="AHJ8" s="633"/>
      <c r="AHK8" s="633"/>
      <c r="AHL8" s="633"/>
      <c r="AHM8" s="633"/>
      <c r="AHN8" s="633"/>
      <c r="AHO8" s="633"/>
      <c r="AHP8" s="633"/>
      <c r="AHQ8" s="633"/>
      <c r="AHR8" s="633"/>
      <c r="AHS8" s="633"/>
      <c r="AHT8" s="633"/>
      <c r="AHU8" s="633"/>
      <c r="AHV8" s="633"/>
      <c r="AHW8" s="633"/>
      <c r="AHX8" s="633"/>
      <c r="AHY8" s="633"/>
      <c r="AHZ8" s="633"/>
      <c r="AIA8" s="633"/>
      <c r="AIB8" s="633"/>
      <c r="AIC8" s="633"/>
      <c r="AID8" s="633"/>
      <c r="AIE8" s="633"/>
      <c r="AIF8" s="633"/>
      <c r="AIG8" s="633"/>
      <c r="AIH8" s="633"/>
      <c r="AII8" s="633"/>
      <c r="AIJ8" s="633"/>
      <c r="AIK8" s="633"/>
      <c r="AIL8" s="633"/>
      <c r="AIM8" s="633"/>
      <c r="AIN8" s="633"/>
      <c r="AIO8" s="633"/>
      <c r="AIP8" s="633"/>
      <c r="AIQ8" s="633"/>
      <c r="AIR8" s="633"/>
      <c r="AIS8" s="633"/>
      <c r="AIT8" s="633"/>
      <c r="AIU8" s="633"/>
      <c r="AIV8" s="633"/>
      <c r="AIW8" s="633"/>
      <c r="AIX8" s="633"/>
      <c r="AIY8" s="633"/>
      <c r="AIZ8" s="633"/>
      <c r="AJA8" s="633"/>
      <c r="AJB8" s="633"/>
      <c r="AJC8" s="633"/>
      <c r="AJD8" s="633"/>
      <c r="AJE8" s="633"/>
      <c r="AJF8" s="633"/>
      <c r="AJG8" s="633"/>
      <c r="AJH8" s="633"/>
      <c r="AJI8" s="633"/>
      <c r="AJJ8" s="633"/>
      <c r="AJK8" s="633"/>
      <c r="AJL8" s="633"/>
      <c r="AJM8" s="633"/>
      <c r="AJN8" s="633"/>
      <c r="AJO8" s="633"/>
      <c r="AJP8" s="633"/>
      <c r="AJQ8" s="633"/>
      <c r="AJR8" s="633"/>
      <c r="AJS8" s="633"/>
      <c r="AJT8" s="633"/>
      <c r="AJU8" s="633"/>
      <c r="AJV8" s="633"/>
      <c r="AJW8" s="633"/>
      <c r="AJX8" s="633"/>
      <c r="AJY8" s="633"/>
      <c r="AJZ8" s="633"/>
      <c r="AKA8" s="633"/>
      <c r="AKB8" s="633"/>
      <c r="AKC8" s="633"/>
      <c r="AKD8" s="633"/>
      <c r="AKE8" s="633"/>
      <c r="AKF8" s="633"/>
      <c r="AKG8" s="633"/>
      <c r="AKH8" s="633"/>
      <c r="AKI8" s="633"/>
      <c r="AKJ8" s="633"/>
      <c r="AKK8" s="633"/>
      <c r="AKL8" s="633"/>
      <c r="AKM8" s="633"/>
      <c r="AKN8" s="633"/>
      <c r="AKO8" s="633"/>
      <c r="AKP8" s="633"/>
      <c r="AKQ8" s="633"/>
      <c r="AKR8" s="633"/>
      <c r="AKS8" s="633"/>
      <c r="AKT8" s="633"/>
      <c r="AKU8" s="633"/>
      <c r="AKV8" s="633"/>
      <c r="AKW8" s="633"/>
      <c r="AKX8" s="633"/>
      <c r="AKY8" s="633"/>
      <c r="AKZ8" s="633"/>
      <c r="ALA8" s="633"/>
      <c r="ALB8" s="633"/>
      <c r="ALC8" s="633"/>
      <c r="ALD8" s="633"/>
      <c r="ALE8" s="633"/>
      <c r="ALF8" s="633"/>
      <c r="ALG8" s="633"/>
      <c r="ALH8" s="633"/>
      <c r="ALI8" s="633"/>
      <c r="ALJ8" s="633"/>
      <c r="ALK8" s="633"/>
      <c r="ALL8" s="633"/>
      <c r="ALM8" s="633"/>
      <c r="ALN8" s="633"/>
      <c r="ALO8" s="633"/>
      <c r="ALP8" s="633"/>
      <c r="ALQ8" s="633"/>
      <c r="ALR8" s="633"/>
      <c r="ALS8" s="633"/>
      <c r="ALT8" s="633"/>
      <c r="ALU8" s="633"/>
      <c r="ALV8" s="633"/>
      <c r="ALW8" s="633"/>
      <c r="ALX8" s="633"/>
      <c r="ALY8" s="633"/>
      <c r="ALZ8" s="633"/>
      <c r="AMA8" s="633"/>
      <c r="AMB8" s="633"/>
      <c r="AMC8" s="633"/>
      <c r="AMD8" s="633"/>
      <c r="AME8" s="633"/>
      <c r="AMF8" s="633"/>
      <c r="AMG8" s="633"/>
      <c r="AMH8" s="633"/>
      <c r="AMI8" s="633"/>
      <c r="AMJ8" s="633"/>
    </row>
    <row r="9" spans="1:1024" s="608" customFormat="1">
      <c r="A9" s="357">
        <v>6</v>
      </c>
      <c r="B9" s="358" t="s">
        <v>1538</v>
      </c>
      <c r="C9" s="357" t="s">
        <v>1539</v>
      </c>
      <c r="D9" s="359" t="s">
        <v>230</v>
      </c>
      <c r="E9" s="431">
        <v>20</v>
      </c>
      <c r="F9" s="359" t="s">
        <v>175</v>
      </c>
      <c r="G9" s="433"/>
      <c r="H9" s="433"/>
      <c r="I9" s="434"/>
      <c r="J9" s="433"/>
      <c r="K9" s="435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  <c r="BM9" s="633"/>
      <c r="BN9" s="633"/>
      <c r="BO9" s="633"/>
      <c r="BP9" s="633"/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3"/>
      <c r="DC9" s="633"/>
      <c r="DD9" s="633"/>
      <c r="DE9" s="633"/>
      <c r="DF9" s="633"/>
      <c r="DG9" s="633"/>
      <c r="DH9" s="633"/>
      <c r="DI9" s="633"/>
      <c r="DJ9" s="633"/>
      <c r="DK9" s="633"/>
      <c r="DL9" s="633"/>
      <c r="DM9" s="633"/>
      <c r="DN9" s="633"/>
      <c r="DO9" s="633"/>
      <c r="DP9" s="633"/>
      <c r="DQ9" s="633"/>
      <c r="DR9" s="633"/>
      <c r="DS9" s="633"/>
      <c r="DT9" s="633"/>
      <c r="DU9" s="633"/>
      <c r="DV9" s="633"/>
      <c r="DW9" s="633"/>
      <c r="DX9" s="633"/>
      <c r="DY9" s="633"/>
      <c r="DZ9" s="633"/>
      <c r="EA9" s="633"/>
      <c r="EB9" s="633"/>
      <c r="EC9" s="633"/>
      <c r="ED9" s="633"/>
      <c r="EE9" s="633"/>
      <c r="EF9" s="633"/>
      <c r="EG9" s="633"/>
      <c r="EH9" s="633"/>
      <c r="EI9" s="633"/>
      <c r="EJ9" s="633"/>
      <c r="EK9" s="633"/>
      <c r="EL9" s="633"/>
      <c r="EM9" s="633"/>
      <c r="EN9" s="633"/>
      <c r="EO9" s="633"/>
      <c r="EP9" s="633"/>
      <c r="EQ9" s="633"/>
      <c r="ER9" s="633"/>
      <c r="ES9" s="633"/>
      <c r="ET9" s="633"/>
      <c r="EU9" s="633"/>
      <c r="EV9" s="633"/>
      <c r="EW9" s="633"/>
      <c r="EX9" s="633"/>
      <c r="EY9" s="633"/>
      <c r="EZ9" s="633"/>
      <c r="FA9" s="633"/>
      <c r="FB9" s="633"/>
      <c r="FC9" s="633"/>
      <c r="FD9" s="633"/>
      <c r="FE9" s="633"/>
      <c r="FF9" s="633"/>
      <c r="FG9" s="633"/>
      <c r="FH9" s="633"/>
      <c r="FI9" s="633"/>
      <c r="FJ9" s="633"/>
      <c r="FK9" s="633"/>
      <c r="FL9" s="633"/>
      <c r="FM9" s="633"/>
      <c r="FN9" s="633"/>
      <c r="FO9" s="633"/>
      <c r="FP9" s="633"/>
      <c r="FQ9" s="633"/>
      <c r="FR9" s="633"/>
      <c r="FS9" s="633"/>
      <c r="FT9" s="633"/>
      <c r="FU9" s="633"/>
      <c r="FV9" s="633"/>
      <c r="FW9" s="633"/>
      <c r="FX9" s="633"/>
      <c r="FY9" s="633"/>
      <c r="FZ9" s="633"/>
      <c r="GA9" s="633"/>
      <c r="GB9" s="633"/>
      <c r="GC9" s="633"/>
      <c r="GD9" s="633"/>
      <c r="GE9" s="633"/>
      <c r="GF9" s="633"/>
      <c r="GG9" s="633"/>
      <c r="GH9" s="633"/>
      <c r="GI9" s="633"/>
      <c r="GJ9" s="633"/>
      <c r="GK9" s="633"/>
      <c r="GL9" s="633"/>
      <c r="GM9" s="633"/>
      <c r="GN9" s="633"/>
      <c r="GO9" s="633"/>
      <c r="GP9" s="633"/>
      <c r="GQ9" s="633"/>
      <c r="GR9" s="633"/>
      <c r="GS9" s="633"/>
      <c r="GT9" s="633"/>
      <c r="GU9" s="633"/>
      <c r="GV9" s="633"/>
      <c r="GW9" s="633"/>
      <c r="GX9" s="633"/>
      <c r="GY9" s="633"/>
      <c r="GZ9" s="633"/>
      <c r="HA9" s="633"/>
      <c r="HB9" s="633"/>
      <c r="HC9" s="633"/>
      <c r="HD9" s="633"/>
      <c r="HE9" s="633"/>
      <c r="HF9" s="633"/>
      <c r="HG9" s="633"/>
      <c r="HH9" s="633"/>
      <c r="HI9" s="633"/>
      <c r="HJ9" s="633"/>
      <c r="HK9" s="633"/>
      <c r="HL9" s="633"/>
      <c r="HM9" s="633"/>
      <c r="HN9" s="633"/>
      <c r="HO9" s="633"/>
      <c r="HP9" s="633"/>
      <c r="HQ9" s="633"/>
      <c r="HR9" s="633"/>
      <c r="HS9" s="633"/>
      <c r="HT9" s="633"/>
      <c r="HU9" s="633"/>
      <c r="HV9" s="633"/>
      <c r="HW9" s="633"/>
      <c r="HX9" s="633"/>
      <c r="HY9" s="633"/>
      <c r="HZ9" s="633"/>
      <c r="IA9" s="633"/>
      <c r="IB9" s="633"/>
      <c r="IC9" s="633"/>
      <c r="ID9" s="633"/>
      <c r="IE9" s="633"/>
      <c r="IF9" s="633"/>
      <c r="IG9" s="633"/>
      <c r="IH9" s="633"/>
      <c r="II9" s="633"/>
      <c r="IJ9" s="633"/>
      <c r="IK9" s="633"/>
      <c r="IL9" s="633"/>
      <c r="IM9" s="633"/>
      <c r="IN9" s="633"/>
      <c r="IO9" s="633"/>
      <c r="IP9" s="633"/>
      <c r="IQ9" s="633"/>
      <c r="IR9" s="633"/>
      <c r="IS9" s="633"/>
      <c r="IT9" s="633"/>
      <c r="IU9" s="633"/>
      <c r="IV9" s="633"/>
      <c r="IW9" s="633"/>
      <c r="IX9" s="633"/>
      <c r="IY9" s="633"/>
      <c r="IZ9" s="633"/>
      <c r="JA9" s="633"/>
      <c r="JB9" s="633"/>
      <c r="JC9" s="633"/>
      <c r="JD9" s="633"/>
      <c r="JE9" s="633"/>
      <c r="JF9" s="633"/>
      <c r="JG9" s="633"/>
      <c r="JH9" s="633"/>
      <c r="JI9" s="633"/>
      <c r="JJ9" s="633"/>
      <c r="JK9" s="633"/>
      <c r="JL9" s="633"/>
      <c r="JM9" s="633"/>
      <c r="JN9" s="633"/>
      <c r="JO9" s="633"/>
      <c r="JP9" s="633"/>
      <c r="JQ9" s="633"/>
      <c r="JR9" s="633"/>
      <c r="JS9" s="633"/>
      <c r="JT9" s="633"/>
      <c r="JU9" s="633"/>
      <c r="JV9" s="633"/>
      <c r="JW9" s="633"/>
      <c r="JX9" s="633"/>
      <c r="JY9" s="633"/>
      <c r="JZ9" s="633"/>
      <c r="KA9" s="633"/>
      <c r="KB9" s="633"/>
      <c r="KC9" s="633"/>
      <c r="KD9" s="633"/>
      <c r="KE9" s="633"/>
      <c r="KF9" s="633"/>
      <c r="KG9" s="633"/>
      <c r="KH9" s="633"/>
      <c r="KI9" s="633"/>
      <c r="KJ9" s="633"/>
      <c r="KK9" s="633"/>
      <c r="KL9" s="633"/>
      <c r="KM9" s="633"/>
      <c r="KN9" s="633"/>
      <c r="KO9" s="633"/>
      <c r="KP9" s="633"/>
      <c r="KQ9" s="633"/>
      <c r="KR9" s="633"/>
      <c r="KS9" s="633"/>
      <c r="KT9" s="633"/>
      <c r="KU9" s="633"/>
      <c r="KV9" s="633"/>
      <c r="KW9" s="633"/>
      <c r="KX9" s="633"/>
      <c r="KY9" s="633"/>
      <c r="KZ9" s="633"/>
      <c r="LA9" s="633"/>
      <c r="LB9" s="633"/>
      <c r="LC9" s="633"/>
      <c r="LD9" s="633"/>
      <c r="LE9" s="633"/>
      <c r="LF9" s="633"/>
      <c r="LG9" s="633"/>
      <c r="LH9" s="633"/>
      <c r="LI9" s="633"/>
      <c r="LJ9" s="633"/>
      <c r="LK9" s="633"/>
      <c r="LL9" s="633"/>
      <c r="LM9" s="633"/>
      <c r="LN9" s="633"/>
      <c r="LO9" s="633"/>
      <c r="LP9" s="633"/>
      <c r="LQ9" s="633"/>
      <c r="LR9" s="633"/>
      <c r="LS9" s="633"/>
      <c r="LT9" s="633"/>
      <c r="LU9" s="633"/>
      <c r="LV9" s="633"/>
      <c r="LW9" s="633"/>
      <c r="LX9" s="633"/>
      <c r="LY9" s="633"/>
      <c r="LZ9" s="633"/>
      <c r="MA9" s="633"/>
      <c r="MB9" s="633"/>
      <c r="MC9" s="633"/>
      <c r="MD9" s="633"/>
      <c r="ME9" s="633"/>
      <c r="MF9" s="633"/>
      <c r="MG9" s="633"/>
      <c r="MH9" s="633"/>
      <c r="MI9" s="633"/>
      <c r="MJ9" s="633"/>
      <c r="MK9" s="633"/>
      <c r="ML9" s="633"/>
      <c r="MM9" s="633"/>
      <c r="MN9" s="633"/>
      <c r="MO9" s="633"/>
      <c r="MP9" s="633"/>
      <c r="MQ9" s="633"/>
      <c r="MR9" s="633"/>
      <c r="MS9" s="633"/>
      <c r="MT9" s="633"/>
      <c r="MU9" s="633"/>
      <c r="MV9" s="633"/>
      <c r="MW9" s="633"/>
      <c r="MX9" s="633"/>
      <c r="MY9" s="633"/>
      <c r="MZ9" s="633"/>
      <c r="NA9" s="633"/>
      <c r="NB9" s="633"/>
      <c r="NC9" s="633"/>
      <c r="ND9" s="633"/>
      <c r="NE9" s="633"/>
      <c r="NF9" s="633"/>
      <c r="NG9" s="633"/>
      <c r="NH9" s="633"/>
      <c r="NI9" s="633"/>
      <c r="NJ9" s="633"/>
      <c r="NK9" s="633"/>
      <c r="NL9" s="633"/>
      <c r="NM9" s="633"/>
      <c r="NN9" s="633"/>
      <c r="NO9" s="633"/>
      <c r="NP9" s="633"/>
      <c r="NQ9" s="633"/>
      <c r="NR9" s="633"/>
      <c r="NS9" s="633"/>
      <c r="NT9" s="633"/>
      <c r="NU9" s="633"/>
      <c r="NV9" s="633"/>
      <c r="NW9" s="633"/>
      <c r="NX9" s="633"/>
      <c r="NY9" s="633"/>
      <c r="NZ9" s="633"/>
      <c r="OA9" s="633"/>
      <c r="OB9" s="633"/>
      <c r="OC9" s="633"/>
      <c r="OD9" s="633"/>
      <c r="OE9" s="633"/>
      <c r="OF9" s="633"/>
      <c r="OG9" s="633"/>
      <c r="OH9" s="633"/>
      <c r="OI9" s="633"/>
      <c r="OJ9" s="633"/>
      <c r="OK9" s="633"/>
      <c r="OL9" s="633"/>
      <c r="OM9" s="633"/>
      <c r="ON9" s="633"/>
      <c r="OO9" s="633"/>
      <c r="OP9" s="633"/>
      <c r="OQ9" s="633"/>
      <c r="OR9" s="633"/>
      <c r="OS9" s="633"/>
      <c r="OT9" s="633"/>
      <c r="OU9" s="633"/>
      <c r="OV9" s="633"/>
      <c r="OW9" s="633"/>
      <c r="OX9" s="633"/>
      <c r="OY9" s="633"/>
      <c r="OZ9" s="633"/>
      <c r="PA9" s="633"/>
      <c r="PB9" s="633"/>
      <c r="PC9" s="633"/>
      <c r="PD9" s="633"/>
      <c r="PE9" s="633"/>
      <c r="PF9" s="633"/>
      <c r="PG9" s="633"/>
      <c r="PH9" s="633"/>
      <c r="PI9" s="633"/>
      <c r="PJ9" s="633"/>
      <c r="PK9" s="633"/>
      <c r="PL9" s="633"/>
      <c r="PM9" s="633"/>
      <c r="PN9" s="633"/>
      <c r="PO9" s="633"/>
      <c r="PP9" s="633"/>
      <c r="PQ9" s="633"/>
      <c r="PR9" s="633"/>
      <c r="PS9" s="633"/>
      <c r="PT9" s="633"/>
      <c r="PU9" s="633"/>
      <c r="PV9" s="633"/>
      <c r="PW9" s="633"/>
      <c r="PX9" s="633"/>
      <c r="PY9" s="633"/>
      <c r="PZ9" s="633"/>
      <c r="QA9" s="633"/>
      <c r="QB9" s="633"/>
      <c r="QC9" s="633"/>
      <c r="QD9" s="633"/>
      <c r="QE9" s="633"/>
      <c r="QF9" s="633"/>
      <c r="QG9" s="633"/>
      <c r="QH9" s="633"/>
      <c r="QI9" s="633"/>
      <c r="QJ9" s="633"/>
      <c r="QK9" s="633"/>
      <c r="QL9" s="633"/>
      <c r="QM9" s="633"/>
      <c r="QN9" s="633"/>
      <c r="QO9" s="633"/>
      <c r="QP9" s="633"/>
      <c r="QQ9" s="633"/>
      <c r="QR9" s="633"/>
      <c r="QS9" s="633"/>
      <c r="QT9" s="633"/>
      <c r="QU9" s="633"/>
      <c r="QV9" s="633"/>
      <c r="QW9" s="633"/>
      <c r="QX9" s="633"/>
      <c r="QY9" s="633"/>
      <c r="QZ9" s="633"/>
      <c r="RA9" s="633"/>
      <c r="RB9" s="633"/>
      <c r="RC9" s="633"/>
      <c r="RD9" s="633"/>
      <c r="RE9" s="633"/>
      <c r="RF9" s="633"/>
      <c r="RG9" s="633"/>
      <c r="RH9" s="633"/>
      <c r="RI9" s="633"/>
      <c r="RJ9" s="633"/>
      <c r="RK9" s="633"/>
      <c r="RL9" s="633"/>
      <c r="RM9" s="633"/>
      <c r="RN9" s="633"/>
      <c r="RO9" s="633"/>
      <c r="RP9" s="633"/>
      <c r="RQ9" s="633"/>
      <c r="RR9" s="633"/>
      <c r="RS9" s="633"/>
      <c r="RT9" s="633"/>
      <c r="RU9" s="633"/>
      <c r="RV9" s="633"/>
      <c r="RW9" s="633"/>
      <c r="RX9" s="633"/>
      <c r="RY9" s="633"/>
      <c r="RZ9" s="633"/>
      <c r="SA9" s="633"/>
      <c r="SB9" s="633"/>
      <c r="SC9" s="633"/>
      <c r="SD9" s="633"/>
      <c r="SE9" s="633"/>
      <c r="SF9" s="633"/>
      <c r="SG9" s="633"/>
      <c r="SH9" s="633"/>
      <c r="SI9" s="633"/>
      <c r="SJ9" s="633"/>
      <c r="SK9" s="633"/>
      <c r="SL9" s="633"/>
      <c r="SM9" s="633"/>
      <c r="SN9" s="633"/>
      <c r="SO9" s="633"/>
      <c r="SP9" s="633"/>
      <c r="SQ9" s="633"/>
      <c r="SR9" s="633"/>
      <c r="SS9" s="633"/>
      <c r="ST9" s="633"/>
      <c r="SU9" s="633"/>
      <c r="SV9" s="633"/>
      <c r="SW9" s="633"/>
      <c r="SX9" s="633"/>
      <c r="SY9" s="633"/>
      <c r="SZ9" s="633"/>
      <c r="TA9" s="633"/>
      <c r="TB9" s="633"/>
      <c r="TC9" s="633"/>
      <c r="TD9" s="633"/>
      <c r="TE9" s="633"/>
      <c r="TF9" s="633"/>
      <c r="TG9" s="633"/>
      <c r="TH9" s="633"/>
      <c r="TI9" s="633"/>
      <c r="TJ9" s="633"/>
      <c r="TK9" s="633"/>
      <c r="TL9" s="633"/>
      <c r="TM9" s="633"/>
      <c r="TN9" s="633"/>
      <c r="TO9" s="633"/>
      <c r="TP9" s="633"/>
      <c r="TQ9" s="633"/>
      <c r="TR9" s="633"/>
      <c r="TS9" s="633"/>
      <c r="TT9" s="633"/>
      <c r="TU9" s="633"/>
      <c r="TV9" s="633"/>
      <c r="TW9" s="633"/>
      <c r="TX9" s="633"/>
      <c r="TY9" s="633"/>
      <c r="TZ9" s="633"/>
      <c r="UA9" s="633"/>
      <c r="UB9" s="633"/>
      <c r="UC9" s="633"/>
      <c r="UD9" s="633"/>
      <c r="UE9" s="633"/>
      <c r="UF9" s="633"/>
      <c r="UG9" s="633"/>
      <c r="UH9" s="633"/>
      <c r="UI9" s="633"/>
      <c r="UJ9" s="633"/>
      <c r="UK9" s="633"/>
      <c r="UL9" s="633"/>
      <c r="UM9" s="633"/>
      <c r="UN9" s="633"/>
      <c r="UO9" s="633"/>
      <c r="UP9" s="633"/>
      <c r="UQ9" s="633"/>
      <c r="UR9" s="633"/>
      <c r="US9" s="633"/>
      <c r="UT9" s="633"/>
      <c r="UU9" s="633"/>
      <c r="UV9" s="633"/>
      <c r="UW9" s="633"/>
      <c r="UX9" s="633"/>
      <c r="UY9" s="633"/>
      <c r="UZ9" s="633"/>
      <c r="VA9" s="633"/>
      <c r="VB9" s="633"/>
      <c r="VC9" s="633"/>
      <c r="VD9" s="633"/>
      <c r="VE9" s="633"/>
      <c r="VF9" s="633"/>
      <c r="VG9" s="633"/>
      <c r="VH9" s="633"/>
      <c r="VI9" s="633"/>
      <c r="VJ9" s="633"/>
      <c r="VK9" s="633"/>
      <c r="VL9" s="633"/>
      <c r="VM9" s="633"/>
      <c r="VN9" s="633"/>
      <c r="VO9" s="633"/>
      <c r="VP9" s="633"/>
      <c r="VQ9" s="633"/>
      <c r="VR9" s="633"/>
      <c r="VS9" s="633"/>
      <c r="VT9" s="633"/>
      <c r="VU9" s="633"/>
      <c r="VV9" s="633"/>
      <c r="VW9" s="633"/>
      <c r="VX9" s="633"/>
      <c r="VY9" s="633"/>
      <c r="VZ9" s="633"/>
      <c r="WA9" s="633"/>
      <c r="WB9" s="633"/>
      <c r="WC9" s="633"/>
      <c r="WD9" s="633"/>
      <c r="WE9" s="633"/>
      <c r="WF9" s="633"/>
      <c r="WG9" s="633"/>
      <c r="WH9" s="633"/>
      <c r="WI9" s="633"/>
      <c r="WJ9" s="633"/>
      <c r="WK9" s="633"/>
      <c r="WL9" s="633"/>
      <c r="WM9" s="633"/>
      <c r="WN9" s="633"/>
      <c r="WO9" s="633"/>
      <c r="WP9" s="633"/>
      <c r="WQ9" s="633"/>
      <c r="WR9" s="633"/>
      <c r="WS9" s="633"/>
      <c r="WT9" s="633"/>
      <c r="WU9" s="633"/>
      <c r="WV9" s="633"/>
      <c r="WW9" s="633"/>
      <c r="WX9" s="633"/>
      <c r="WY9" s="633"/>
      <c r="WZ9" s="633"/>
      <c r="XA9" s="633"/>
      <c r="XB9" s="633"/>
      <c r="XC9" s="633"/>
      <c r="XD9" s="633"/>
      <c r="XE9" s="633"/>
      <c r="XF9" s="633"/>
      <c r="XG9" s="633"/>
      <c r="XH9" s="633"/>
      <c r="XI9" s="633"/>
      <c r="XJ9" s="633"/>
      <c r="XK9" s="633"/>
      <c r="XL9" s="633"/>
      <c r="XM9" s="633"/>
      <c r="XN9" s="633"/>
      <c r="XO9" s="633"/>
      <c r="XP9" s="633"/>
      <c r="XQ9" s="633"/>
      <c r="XR9" s="633"/>
      <c r="XS9" s="633"/>
      <c r="XT9" s="633"/>
      <c r="XU9" s="633"/>
      <c r="XV9" s="633"/>
      <c r="XW9" s="633"/>
      <c r="XX9" s="633"/>
      <c r="XY9" s="633"/>
      <c r="XZ9" s="633"/>
      <c r="YA9" s="633"/>
      <c r="YB9" s="633"/>
      <c r="YC9" s="633"/>
      <c r="YD9" s="633"/>
      <c r="YE9" s="633"/>
      <c r="YF9" s="633"/>
      <c r="YG9" s="633"/>
      <c r="YH9" s="633"/>
      <c r="YI9" s="633"/>
      <c r="YJ9" s="633"/>
      <c r="YK9" s="633"/>
      <c r="YL9" s="633"/>
      <c r="YM9" s="633"/>
      <c r="YN9" s="633"/>
      <c r="YO9" s="633"/>
      <c r="YP9" s="633"/>
      <c r="YQ9" s="633"/>
      <c r="YR9" s="633"/>
      <c r="YS9" s="633"/>
      <c r="YT9" s="633"/>
      <c r="YU9" s="633"/>
      <c r="YV9" s="633"/>
      <c r="YW9" s="633"/>
      <c r="YX9" s="633"/>
      <c r="YY9" s="633"/>
      <c r="YZ9" s="633"/>
      <c r="ZA9" s="633"/>
      <c r="ZB9" s="633"/>
      <c r="ZC9" s="633"/>
      <c r="ZD9" s="633"/>
      <c r="ZE9" s="633"/>
      <c r="ZF9" s="633"/>
      <c r="ZG9" s="633"/>
      <c r="ZH9" s="633"/>
      <c r="ZI9" s="633"/>
      <c r="ZJ9" s="633"/>
      <c r="ZK9" s="633"/>
      <c r="ZL9" s="633"/>
      <c r="ZM9" s="633"/>
      <c r="ZN9" s="633"/>
      <c r="ZO9" s="633"/>
      <c r="ZP9" s="633"/>
      <c r="ZQ9" s="633"/>
      <c r="ZR9" s="633"/>
      <c r="ZS9" s="633"/>
      <c r="ZT9" s="633"/>
      <c r="ZU9" s="633"/>
      <c r="ZV9" s="633"/>
      <c r="ZW9" s="633"/>
      <c r="ZX9" s="633"/>
      <c r="ZY9" s="633"/>
      <c r="ZZ9" s="633"/>
      <c r="AAA9" s="633"/>
      <c r="AAB9" s="633"/>
      <c r="AAC9" s="633"/>
      <c r="AAD9" s="633"/>
      <c r="AAE9" s="633"/>
      <c r="AAF9" s="633"/>
      <c r="AAG9" s="633"/>
      <c r="AAH9" s="633"/>
      <c r="AAI9" s="633"/>
      <c r="AAJ9" s="633"/>
      <c r="AAK9" s="633"/>
      <c r="AAL9" s="633"/>
      <c r="AAM9" s="633"/>
      <c r="AAN9" s="633"/>
      <c r="AAO9" s="633"/>
      <c r="AAP9" s="633"/>
      <c r="AAQ9" s="633"/>
      <c r="AAR9" s="633"/>
      <c r="AAS9" s="633"/>
      <c r="AAT9" s="633"/>
      <c r="AAU9" s="633"/>
      <c r="AAV9" s="633"/>
      <c r="AAW9" s="633"/>
      <c r="AAX9" s="633"/>
      <c r="AAY9" s="633"/>
      <c r="AAZ9" s="633"/>
      <c r="ABA9" s="633"/>
      <c r="ABB9" s="633"/>
      <c r="ABC9" s="633"/>
      <c r="ABD9" s="633"/>
      <c r="ABE9" s="633"/>
      <c r="ABF9" s="633"/>
      <c r="ABG9" s="633"/>
      <c r="ABH9" s="633"/>
      <c r="ABI9" s="633"/>
      <c r="ABJ9" s="633"/>
      <c r="ABK9" s="633"/>
      <c r="ABL9" s="633"/>
      <c r="ABM9" s="633"/>
      <c r="ABN9" s="633"/>
      <c r="ABO9" s="633"/>
      <c r="ABP9" s="633"/>
      <c r="ABQ9" s="633"/>
      <c r="ABR9" s="633"/>
      <c r="ABS9" s="633"/>
      <c r="ABT9" s="633"/>
      <c r="ABU9" s="633"/>
      <c r="ABV9" s="633"/>
      <c r="ABW9" s="633"/>
      <c r="ABX9" s="633"/>
      <c r="ABY9" s="633"/>
      <c r="ABZ9" s="633"/>
      <c r="ACA9" s="633"/>
      <c r="ACB9" s="633"/>
      <c r="ACC9" s="633"/>
      <c r="ACD9" s="633"/>
      <c r="ACE9" s="633"/>
      <c r="ACF9" s="633"/>
      <c r="ACG9" s="633"/>
      <c r="ACH9" s="633"/>
      <c r="ACI9" s="633"/>
      <c r="ACJ9" s="633"/>
      <c r="ACK9" s="633"/>
      <c r="ACL9" s="633"/>
      <c r="ACM9" s="633"/>
      <c r="ACN9" s="633"/>
      <c r="ACO9" s="633"/>
      <c r="ACP9" s="633"/>
      <c r="ACQ9" s="633"/>
      <c r="ACR9" s="633"/>
      <c r="ACS9" s="633"/>
      <c r="ACT9" s="633"/>
      <c r="ACU9" s="633"/>
      <c r="ACV9" s="633"/>
      <c r="ACW9" s="633"/>
      <c r="ACX9" s="633"/>
      <c r="ACY9" s="633"/>
      <c r="ACZ9" s="633"/>
      <c r="ADA9" s="633"/>
      <c r="ADB9" s="633"/>
      <c r="ADC9" s="633"/>
      <c r="ADD9" s="633"/>
      <c r="ADE9" s="633"/>
      <c r="ADF9" s="633"/>
      <c r="ADG9" s="633"/>
      <c r="ADH9" s="633"/>
      <c r="ADI9" s="633"/>
      <c r="ADJ9" s="633"/>
      <c r="ADK9" s="633"/>
      <c r="ADL9" s="633"/>
      <c r="ADM9" s="633"/>
      <c r="ADN9" s="633"/>
      <c r="ADO9" s="633"/>
      <c r="ADP9" s="633"/>
      <c r="ADQ9" s="633"/>
      <c r="ADR9" s="633"/>
      <c r="ADS9" s="633"/>
      <c r="ADT9" s="633"/>
      <c r="ADU9" s="633"/>
      <c r="ADV9" s="633"/>
      <c r="ADW9" s="633"/>
      <c r="ADX9" s="633"/>
      <c r="ADY9" s="633"/>
      <c r="ADZ9" s="633"/>
      <c r="AEA9" s="633"/>
      <c r="AEB9" s="633"/>
      <c r="AEC9" s="633"/>
      <c r="AED9" s="633"/>
      <c r="AEE9" s="633"/>
      <c r="AEF9" s="633"/>
      <c r="AEG9" s="633"/>
      <c r="AEH9" s="633"/>
      <c r="AEI9" s="633"/>
      <c r="AEJ9" s="633"/>
      <c r="AEK9" s="633"/>
      <c r="AEL9" s="633"/>
      <c r="AEM9" s="633"/>
      <c r="AEN9" s="633"/>
      <c r="AEO9" s="633"/>
      <c r="AEP9" s="633"/>
      <c r="AEQ9" s="633"/>
      <c r="AER9" s="633"/>
      <c r="AES9" s="633"/>
      <c r="AET9" s="633"/>
      <c r="AEU9" s="633"/>
      <c r="AEV9" s="633"/>
      <c r="AEW9" s="633"/>
      <c r="AEX9" s="633"/>
      <c r="AEY9" s="633"/>
      <c r="AEZ9" s="633"/>
      <c r="AFA9" s="633"/>
      <c r="AFB9" s="633"/>
      <c r="AFC9" s="633"/>
      <c r="AFD9" s="633"/>
      <c r="AFE9" s="633"/>
      <c r="AFF9" s="633"/>
      <c r="AFG9" s="633"/>
      <c r="AFH9" s="633"/>
      <c r="AFI9" s="633"/>
      <c r="AFJ9" s="633"/>
      <c r="AFK9" s="633"/>
      <c r="AFL9" s="633"/>
      <c r="AFM9" s="633"/>
      <c r="AFN9" s="633"/>
      <c r="AFO9" s="633"/>
      <c r="AFP9" s="633"/>
      <c r="AFQ9" s="633"/>
      <c r="AFR9" s="633"/>
      <c r="AFS9" s="633"/>
      <c r="AFT9" s="633"/>
      <c r="AFU9" s="633"/>
      <c r="AFV9" s="633"/>
      <c r="AFW9" s="633"/>
      <c r="AFX9" s="633"/>
      <c r="AFY9" s="633"/>
      <c r="AFZ9" s="633"/>
      <c r="AGA9" s="633"/>
      <c r="AGB9" s="633"/>
      <c r="AGC9" s="633"/>
      <c r="AGD9" s="633"/>
      <c r="AGE9" s="633"/>
      <c r="AGF9" s="633"/>
      <c r="AGG9" s="633"/>
      <c r="AGH9" s="633"/>
      <c r="AGI9" s="633"/>
      <c r="AGJ9" s="633"/>
      <c r="AGK9" s="633"/>
      <c r="AGL9" s="633"/>
      <c r="AGM9" s="633"/>
      <c r="AGN9" s="633"/>
      <c r="AGO9" s="633"/>
      <c r="AGP9" s="633"/>
      <c r="AGQ9" s="633"/>
      <c r="AGR9" s="633"/>
      <c r="AGS9" s="633"/>
      <c r="AGT9" s="633"/>
      <c r="AGU9" s="633"/>
      <c r="AGV9" s="633"/>
      <c r="AGW9" s="633"/>
      <c r="AGX9" s="633"/>
      <c r="AGY9" s="633"/>
      <c r="AGZ9" s="633"/>
      <c r="AHA9" s="633"/>
      <c r="AHB9" s="633"/>
      <c r="AHC9" s="633"/>
      <c r="AHD9" s="633"/>
      <c r="AHE9" s="633"/>
      <c r="AHF9" s="633"/>
      <c r="AHG9" s="633"/>
      <c r="AHH9" s="633"/>
      <c r="AHI9" s="633"/>
      <c r="AHJ9" s="633"/>
      <c r="AHK9" s="633"/>
      <c r="AHL9" s="633"/>
      <c r="AHM9" s="633"/>
      <c r="AHN9" s="633"/>
      <c r="AHO9" s="633"/>
      <c r="AHP9" s="633"/>
      <c r="AHQ9" s="633"/>
      <c r="AHR9" s="633"/>
      <c r="AHS9" s="633"/>
      <c r="AHT9" s="633"/>
      <c r="AHU9" s="633"/>
      <c r="AHV9" s="633"/>
      <c r="AHW9" s="633"/>
      <c r="AHX9" s="633"/>
      <c r="AHY9" s="633"/>
      <c r="AHZ9" s="633"/>
      <c r="AIA9" s="633"/>
      <c r="AIB9" s="633"/>
      <c r="AIC9" s="633"/>
      <c r="AID9" s="633"/>
      <c r="AIE9" s="633"/>
      <c r="AIF9" s="633"/>
      <c r="AIG9" s="633"/>
      <c r="AIH9" s="633"/>
      <c r="AII9" s="633"/>
      <c r="AIJ9" s="633"/>
      <c r="AIK9" s="633"/>
      <c r="AIL9" s="633"/>
      <c r="AIM9" s="633"/>
      <c r="AIN9" s="633"/>
      <c r="AIO9" s="633"/>
      <c r="AIP9" s="633"/>
      <c r="AIQ9" s="633"/>
      <c r="AIR9" s="633"/>
      <c r="AIS9" s="633"/>
      <c r="AIT9" s="633"/>
      <c r="AIU9" s="633"/>
      <c r="AIV9" s="633"/>
      <c r="AIW9" s="633"/>
      <c r="AIX9" s="633"/>
      <c r="AIY9" s="633"/>
      <c r="AIZ9" s="633"/>
      <c r="AJA9" s="633"/>
      <c r="AJB9" s="633"/>
      <c r="AJC9" s="633"/>
      <c r="AJD9" s="633"/>
      <c r="AJE9" s="633"/>
      <c r="AJF9" s="633"/>
      <c r="AJG9" s="633"/>
      <c r="AJH9" s="633"/>
      <c r="AJI9" s="633"/>
      <c r="AJJ9" s="633"/>
      <c r="AJK9" s="633"/>
      <c r="AJL9" s="633"/>
      <c r="AJM9" s="633"/>
      <c r="AJN9" s="633"/>
      <c r="AJO9" s="633"/>
      <c r="AJP9" s="633"/>
      <c r="AJQ9" s="633"/>
      <c r="AJR9" s="633"/>
      <c r="AJS9" s="633"/>
      <c r="AJT9" s="633"/>
      <c r="AJU9" s="633"/>
      <c r="AJV9" s="633"/>
      <c r="AJW9" s="633"/>
      <c r="AJX9" s="633"/>
      <c r="AJY9" s="633"/>
      <c r="AJZ9" s="633"/>
      <c r="AKA9" s="633"/>
      <c r="AKB9" s="633"/>
      <c r="AKC9" s="633"/>
      <c r="AKD9" s="633"/>
      <c r="AKE9" s="633"/>
      <c r="AKF9" s="633"/>
      <c r="AKG9" s="633"/>
      <c r="AKH9" s="633"/>
      <c r="AKI9" s="633"/>
      <c r="AKJ9" s="633"/>
      <c r="AKK9" s="633"/>
      <c r="AKL9" s="633"/>
      <c r="AKM9" s="633"/>
      <c r="AKN9" s="633"/>
      <c r="AKO9" s="633"/>
      <c r="AKP9" s="633"/>
      <c r="AKQ9" s="633"/>
      <c r="AKR9" s="633"/>
      <c r="AKS9" s="633"/>
      <c r="AKT9" s="633"/>
      <c r="AKU9" s="633"/>
      <c r="AKV9" s="633"/>
      <c r="AKW9" s="633"/>
      <c r="AKX9" s="633"/>
      <c r="AKY9" s="633"/>
      <c r="AKZ9" s="633"/>
      <c r="ALA9" s="633"/>
      <c r="ALB9" s="633"/>
      <c r="ALC9" s="633"/>
      <c r="ALD9" s="633"/>
      <c r="ALE9" s="633"/>
      <c r="ALF9" s="633"/>
      <c r="ALG9" s="633"/>
      <c r="ALH9" s="633"/>
      <c r="ALI9" s="633"/>
      <c r="ALJ9" s="633"/>
      <c r="ALK9" s="633"/>
      <c r="ALL9" s="633"/>
      <c r="ALM9" s="633"/>
      <c r="ALN9" s="633"/>
      <c r="ALO9" s="633"/>
      <c r="ALP9" s="633"/>
      <c r="ALQ9" s="633"/>
      <c r="ALR9" s="633"/>
      <c r="ALS9" s="633"/>
      <c r="ALT9" s="633"/>
      <c r="ALU9" s="633"/>
      <c r="ALV9" s="633"/>
      <c r="ALW9" s="633"/>
      <c r="ALX9" s="633"/>
      <c r="ALY9" s="633"/>
      <c r="ALZ9" s="633"/>
      <c r="AMA9" s="633"/>
      <c r="AMB9" s="633"/>
      <c r="AMC9" s="633"/>
      <c r="AMD9" s="633"/>
      <c r="AME9" s="633"/>
      <c r="AMF9" s="633"/>
      <c r="AMG9" s="633"/>
      <c r="AMH9" s="633"/>
      <c r="AMI9" s="633"/>
      <c r="AMJ9" s="633"/>
    </row>
    <row r="10" spans="1:1024" s="608" customFormat="1">
      <c r="A10" s="357">
        <v>7</v>
      </c>
      <c r="B10" s="360" t="s">
        <v>1563</v>
      </c>
      <c r="C10" s="361" t="s">
        <v>1564</v>
      </c>
      <c r="D10" s="359" t="s">
        <v>230</v>
      </c>
      <c r="E10" s="432">
        <v>8</v>
      </c>
      <c r="F10" s="362" t="s">
        <v>175</v>
      </c>
      <c r="G10" s="433"/>
      <c r="H10" s="433"/>
      <c r="I10" s="434"/>
      <c r="J10" s="433"/>
      <c r="K10" s="435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3"/>
      <c r="BD10" s="633"/>
      <c r="BE10" s="633"/>
      <c r="BF10" s="633"/>
      <c r="BG10" s="633"/>
      <c r="BH10" s="633"/>
      <c r="BI10" s="633"/>
      <c r="BJ10" s="633"/>
      <c r="BK10" s="633"/>
      <c r="BL10" s="633"/>
      <c r="BM10" s="633"/>
      <c r="BN10" s="633"/>
      <c r="BO10" s="633"/>
      <c r="BP10" s="633"/>
      <c r="BQ10" s="633"/>
      <c r="BR10" s="633"/>
      <c r="BS10" s="633"/>
      <c r="BT10" s="633"/>
      <c r="BU10" s="633"/>
      <c r="BV10" s="633"/>
      <c r="BW10" s="633"/>
      <c r="BX10" s="633"/>
      <c r="BY10" s="633"/>
      <c r="BZ10" s="633"/>
      <c r="CA10" s="633"/>
      <c r="CB10" s="633"/>
      <c r="CC10" s="633"/>
      <c r="CD10" s="633"/>
      <c r="CE10" s="633"/>
      <c r="CF10" s="633"/>
      <c r="CG10" s="633"/>
      <c r="CH10" s="633"/>
      <c r="CI10" s="633"/>
      <c r="CJ10" s="633"/>
      <c r="CK10" s="633"/>
      <c r="CL10" s="633"/>
      <c r="CM10" s="633"/>
      <c r="CN10" s="633"/>
      <c r="CO10" s="633"/>
      <c r="CP10" s="633"/>
      <c r="CQ10" s="633"/>
      <c r="CR10" s="633"/>
      <c r="CS10" s="633"/>
      <c r="CT10" s="633"/>
      <c r="CU10" s="633"/>
      <c r="CV10" s="633"/>
      <c r="CW10" s="633"/>
      <c r="CX10" s="633"/>
      <c r="CY10" s="633"/>
      <c r="CZ10" s="633"/>
      <c r="DA10" s="633"/>
      <c r="DB10" s="633"/>
      <c r="DC10" s="633"/>
      <c r="DD10" s="633"/>
      <c r="DE10" s="633"/>
      <c r="DF10" s="633"/>
      <c r="DG10" s="633"/>
      <c r="DH10" s="633"/>
      <c r="DI10" s="633"/>
      <c r="DJ10" s="633"/>
      <c r="DK10" s="633"/>
      <c r="DL10" s="633"/>
      <c r="DM10" s="633"/>
      <c r="DN10" s="633"/>
      <c r="DO10" s="633"/>
      <c r="DP10" s="633"/>
      <c r="DQ10" s="633"/>
      <c r="DR10" s="633"/>
      <c r="DS10" s="633"/>
      <c r="DT10" s="633"/>
      <c r="DU10" s="633"/>
      <c r="DV10" s="633"/>
      <c r="DW10" s="633"/>
      <c r="DX10" s="633"/>
      <c r="DY10" s="633"/>
      <c r="DZ10" s="633"/>
      <c r="EA10" s="633"/>
      <c r="EB10" s="633"/>
      <c r="EC10" s="633"/>
      <c r="ED10" s="633"/>
      <c r="EE10" s="633"/>
      <c r="EF10" s="633"/>
      <c r="EG10" s="633"/>
      <c r="EH10" s="633"/>
      <c r="EI10" s="633"/>
      <c r="EJ10" s="633"/>
      <c r="EK10" s="633"/>
      <c r="EL10" s="633"/>
      <c r="EM10" s="633"/>
      <c r="EN10" s="633"/>
      <c r="EO10" s="633"/>
      <c r="EP10" s="633"/>
      <c r="EQ10" s="633"/>
      <c r="ER10" s="633"/>
      <c r="ES10" s="633"/>
      <c r="ET10" s="633"/>
      <c r="EU10" s="633"/>
      <c r="EV10" s="633"/>
      <c r="EW10" s="633"/>
      <c r="EX10" s="633"/>
      <c r="EY10" s="633"/>
      <c r="EZ10" s="633"/>
      <c r="FA10" s="633"/>
      <c r="FB10" s="633"/>
      <c r="FC10" s="633"/>
      <c r="FD10" s="633"/>
      <c r="FE10" s="633"/>
      <c r="FF10" s="633"/>
      <c r="FG10" s="633"/>
      <c r="FH10" s="633"/>
      <c r="FI10" s="633"/>
      <c r="FJ10" s="633"/>
      <c r="FK10" s="633"/>
      <c r="FL10" s="633"/>
      <c r="FM10" s="633"/>
      <c r="FN10" s="633"/>
      <c r="FO10" s="633"/>
      <c r="FP10" s="633"/>
      <c r="FQ10" s="633"/>
      <c r="FR10" s="633"/>
      <c r="FS10" s="633"/>
      <c r="FT10" s="633"/>
      <c r="FU10" s="633"/>
      <c r="FV10" s="633"/>
      <c r="FW10" s="633"/>
      <c r="FX10" s="633"/>
      <c r="FY10" s="633"/>
      <c r="FZ10" s="633"/>
      <c r="GA10" s="633"/>
      <c r="GB10" s="633"/>
      <c r="GC10" s="633"/>
      <c r="GD10" s="633"/>
      <c r="GE10" s="633"/>
      <c r="GF10" s="633"/>
      <c r="GG10" s="633"/>
      <c r="GH10" s="633"/>
      <c r="GI10" s="633"/>
      <c r="GJ10" s="633"/>
      <c r="GK10" s="633"/>
      <c r="GL10" s="633"/>
      <c r="GM10" s="633"/>
      <c r="GN10" s="633"/>
      <c r="GO10" s="633"/>
      <c r="GP10" s="633"/>
      <c r="GQ10" s="633"/>
      <c r="GR10" s="633"/>
      <c r="GS10" s="633"/>
      <c r="GT10" s="633"/>
      <c r="GU10" s="633"/>
      <c r="GV10" s="633"/>
      <c r="GW10" s="633"/>
      <c r="GX10" s="633"/>
      <c r="GY10" s="633"/>
      <c r="GZ10" s="633"/>
      <c r="HA10" s="633"/>
      <c r="HB10" s="633"/>
      <c r="HC10" s="633"/>
      <c r="HD10" s="633"/>
      <c r="HE10" s="633"/>
      <c r="HF10" s="633"/>
      <c r="HG10" s="633"/>
      <c r="HH10" s="633"/>
      <c r="HI10" s="633"/>
      <c r="HJ10" s="633"/>
      <c r="HK10" s="633"/>
      <c r="HL10" s="633"/>
      <c r="HM10" s="633"/>
      <c r="HN10" s="633"/>
      <c r="HO10" s="633"/>
      <c r="HP10" s="633"/>
      <c r="HQ10" s="633"/>
      <c r="HR10" s="633"/>
      <c r="HS10" s="633"/>
      <c r="HT10" s="633"/>
      <c r="HU10" s="633"/>
      <c r="HV10" s="633"/>
      <c r="HW10" s="633"/>
      <c r="HX10" s="633"/>
      <c r="HY10" s="633"/>
      <c r="HZ10" s="633"/>
      <c r="IA10" s="633"/>
      <c r="IB10" s="633"/>
      <c r="IC10" s="633"/>
      <c r="ID10" s="633"/>
      <c r="IE10" s="633"/>
      <c r="IF10" s="633"/>
      <c r="IG10" s="633"/>
      <c r="IH10" s="633"/>
      <c r="II10" s="633"/>
      <c r="IJ10" s="633"/>
      <c r="IK10" s="633"/>
      <c r="IL10" s="633"/>
      <c r="IM10" s="633"/>
      <c r="IN10" s="633"/>
      <c r="IO10" s="633"/>
      <c r="IP10" s="633"/>
      <c r="IQ10" s="633"/>
      <c r="IR10" s="633"/>
      <c r="IS10" s="633"/>
      <c r="IT10" s="633"/>
      <c r="IU10" s="633"/>
      <c r="IV10" s="633"/>
      <c r="IW10" s="633"/>
      <c r="IX10" s="633"/>
      <c r="IY10" s="633"/>
      <c r="IZ10" s="633"/>
      <c r="JA10" s="633"/>
      <c r="JB10" s="633"/>
      <c r="JC10" s="633"/>
      <c r="JD10" s="633"/>
      <c r="JE10" s="633"/>
      <c r="JF10" s="633"/>
      <c r="JG10" s="633"/>
      <c r="JH10" s="633"/>
      <c r="JI10" s="633"/>
      <c r="JJ10" s="633"/>
      <c r="JK10" s="633"/>
      <c r="JL10" s="633"/>
      <c r="JM10" s="633"/>
      <c r="JN10" s="633"/>
      <c r="JO10" s="633"/>
      <c r="JP10" s="633"/>
      <c r="JQ10" s="633"/>
      <c r="JR10" s="633"/>
      <c r="JS10" s="633"/>
      <c r="JT10" s="633"/>
      <c r="JU10" s="633"/>
      <c r="JV10" s="633"/>
      <c r="JW10" s="633"/>
      <c r="JX10" s="633"/>
      <c r="JY10" s="633"/>
      <c r="JZ10" s="633"/>
      <c r="KA10" s="633"/>
      <c r="KB10" s="633"/>
      <c r="KC10" s="633"/>
      <c r="KD10" s="633"/>
      <c r="KE10" s="633"/>
      <c r="KF10" s="633"/>
      <c r="KG10" s="633"/>
      <c r="KH10" s="633"/>
      <c r="KI10" s="633"/>
      <c r="KJ10" s="633"/>
      <c r="KK10" s="633"/>
      <c r="KL10" s="633"/>
      <c r="KM10" s="633"/>
      <c r="KN10" s="633"/>
      <c r="KO10" s="633"/>
      <c r="KP10" s="633"/>
      <c r="KQ10" s="633"/>
      <c r="KR10" s="633"/>
      <c r="KS10" s="633"/>
      <c r="KT10" s="633"/>
      <c r="KU10" s="633"/>
      <c r="KV10" s="633"/>
      <c r="KW10" s="633"/>
      <c r="KX10" s="633"/>
      <c r="KY10" s="633"/>
      <c r="KZ10" s="633"/>
      <c r="LA10" s="633"/>
      <c r="LB10" s="633"/>
      <c r="LC10" s="633"/>
      <c r="LD10" s="633"/>
      <c r="LE10" s="633"/>
      <c r="LF10" s="633"/>
      <c r="LG10" s="633"/>
      <c r="LH10" s="633"/>
      <c r="LI10" s="633"/>
      <c r="LJ10" s="633"/>
      <c r="LK10" s="633"/>
      <c r="LL10" s="633"/>
      <c r="LM10" s="633"/>
      <c r="LN10" s="633"/>
      <c r="LO10" s="633"/>
      <c r="LP10" s="633"/>
      <c r="LQ10" s="633"/>
      <c r="LR10" s="633"/>
      <c r="LS10" s="633"/>
      <c r="LT10" s="633"/>
      <c r="LU10" s="633"/>
      <c r="LV10" s="633"/>
      <c r="LW10" s="633"/>
      <c r="LX10" s="633"/>
      <c r="LY10" s="633"/>
      <c r="LZ10" s="633"/>
      <c r="MA10" s="633"/>
      <c r="MB10" s="633"/>
      <c r="MC10" s="633"/>
      <c r="MD10" s="633"/>
      <c r="ME10" s="633"/>
      <c r="MF10" s="633"/>
      <c r="MG10" s="633"/>
      <c r="MH10" s="633"/>
      <c r="MI10" s="633"/>
      <c r="MJ10" s="633"/>
      <c r="MK10" s="633"/>
      <c r="ML10" s="633"/>
      <c r="MM10" s="633"/>
      <c r="MN10" s="633"/>
      <c r="MO10" s="633"/>
      <c r="MP10" s="633"/>
      <c r="MQ10" s="633"/>
      <c r="MR10" s="633"/>
      <c r="MS10" s="633"/>
      <c r="MT10" s="633"/>
      <c r="MU10" s="633"/>
      <c r="MV10" s="633"/>
      <c r="MW10" s="633"/>
      <c r="MX10" s="633"/>
      <c r="MY10" s="633"/>
      <c r="MZ10" s="633"/>
      <c r="NA10" s="633"/>
      <c r="NB10" s="633"/>
      <c r="NC10" s="633"/>
      <c r="ND10" s="633"/>
      <c r="NE10" s="633"/>
      <c r="NF10" s="633"/>
      <c r="NG10" s="633"/>
      <c r="NH10" s="633"/>
      <c r="NI10" s="633"/>
      <c r="NJ10" s="633"/>
      <c r="NK10" s="633"/>
      <c r="NL10" s="633"/>
      <c r="NM10" s="633"/>
      <c r="NN10" s="633"/>
      <c r="NO10" s="633"/>
      <c r="NP10" s="633"/>
      <c r="NQ10" s="633"/>
      <c r="NR10" s="633"/>
      <c r="NS10" s="633"/>
      <c r="NT10" s="633"/>
      <c r="NU10" s="633"/>
      <c r="NV10" s="633"/>
      <c r="NW10" s="633"/>
      <c r="NX10" s="633"/>
      <c r="NY10" s="633"/>
      <c r="NZ10" s="633"/>
      <c r="OA10" s="633"/>
      <c r="OB10" s="633"/>
      <c r="OC10" s="633"/>
      <c r="OD10" s="633"/>
      <c r="OE10" s="633"/>
      <c r="OF10" s="633"/>
      <c r="OG10" s="633"/>
      <c r="OH10" s="633"/>
      <c r="OI10" s="633"/>
      <c r="OJ10" s="633"/>
      <c r="OK10" s="633"/>
      <c r="OL10" s="633"/>
      <c r="OM10" s="633"/>
      <c r="ON10" s="633"/>
      <c r="OO10" s="633"/>
      <c r="OP10" s="633"/>
      <c r="OQ10" s="633"/>
      <c r="OR10" s="633"/>
      <c r="OS10" s="633"/>
      <c r="OT10" s="633"/>
      <c r="OU10" s="633"/>
      <c r="OV10" s="633"/>
      <c r="OW10" s="633"/>
      <c r="OX10" s="633"/>
      <c r="OY10" s="633"/>
      <c r="OZ10" s="633"/>
      <c r="PA10" s="633"/>
      <c r="PB10" s="633"/>
      <c r="PC10" s="633"/>
      <c r="PD10" s="633"/>
      <c r="PE10" s="633"/>
      <c r="PF10" s="633"/>
      <c r="PG10" s="633"/>
      <c r="PH10" s="633"/>
      <c r="PI10" s="633"/>
      <c r="PJ10" s="633"/>
      <c r="PK10" s="633"/>
      <c r="PL10" s="633"/>
      <c r="PM10" s="633"/>
      <c r="PN10" s="633"/>
      <c r="PO10" s="633"/>
      <c r="PP10" s="633"/>
      <c r="PQ10" s="633"/>
      <c r="PR10" s="633"/>
      <c r="PS10" s="633"/>
      <c r="PT10" s="633"/>
      <c r="PU10" s="633"/>
      <c r="PV10" s="633"/>
      <c r="PW10" s="633"/>
      <c r="PX10" s="633"/>
      <c r="PY10" s="633"/>
      <c r="PZ10" s="633"/>
      <c r="QA10" s="633"/>
      <c r="QB10" s="633"/>
      <c r="QC10" s="633"/>
      <c r="QD10" s="633"/>
      <c r="QE10" s="633"/>
      <c r="QF10" s="633"/>
      <c r="QG10" s="633"/>
      <c r="QH10" s="633"/>
      <c r="QI10" s="633"/>
      <c r="QJ10" s="633"/>
      <c r="QK10" s="633"/>
      <c r="QL10" s="633"/>
      <c r="QM10" s="633"/>
      <c r="QN10" s="633"/>
      <c r="QO10" s="633"/>
      <c r="QP10" s="633"/>
      <c r="QQ10" s="633"/>
      <c r="QR10" s="633"/>
      <c r="QS10" s="633"/>
      <c r="QT10" s="633"/>
      <c r="QU10" s="633"/>
      <c r="QV10" s="633"/>
      <c r="QW10" s="633"/>
      <c r="QX10" s="633"/>
      <c r="QY10" s="633"/>
      <c r="QZ10" s="633"/>
      <c r="RA10" s="633"/>
      <c r="RB10" s="633"/>
      <c r="RC10" s="633"/>
      <c r="RD10" s="633"/>
      <c r="RE10" s="633"/>
      <c r="RF10" s="633"/>
      <c r="RG10" s="633"/>
      <c r="RH10" s="633"/>
      <c r="RI10" s="633"/>
      <c r="RJ10" s="633"/>
      <c r="RK10" s="633"/>
      <c r="RL10" s="633"/>
      <c r="RM10" s="633"/>
      <c r="RN10" s="633"/>
      <c r="RO10" s="633"/>
      <c r="RP10" s="633"/>
      <c r="RQ10" s="633"/>
      <c r="RR10" s="633"/>
      <c r="RS10" s="633"/>
      <c r="RT10" s="633"/>
      <c r="RU10" s="633"/>
      <c r="RV10" s="633"/>
      <c r="RW10" s="633"/>
      <c r="RX10" s="633"/>
      <c r="RY10" s="633"/>
      <c r="RZ10" s="633"/>
      <c r="SA10" s="633"/>
      <c r="SB10" s="633"/>
      <c r="SC10" s="633"/>
      <c r="SD10" s="633"/>
      <c r="SE10" s="633"/>
      <c r="SF10" s="633"/>
      <c r="SG10" s="633"/>
      <c r="SH10" s="633"/>
      <c r="SI10" s="633"/>
      <c r="SJ10" s="633"/>
      <c r="SK10" s="633"/>
      <c r="SL10" s="633"/>
      <c r="SM10" s="633"/>
      <c r="SN10" s="633"/>
      <c r="SO10" s="633"/>
      <c r="SP10" s="633"/>
      <c r="SQ10" s="633"/>
      <c r="SR10" s="633"/>
      <c r="SS10" s="633"/>
      <c r="ST10" s="633"/>
      <c r="SU10" s="633"/>
      <c r="SV10" s="633"/>
      <c r="SW10" s="633"/>
      <c r="SX10" s="633"/>
      <c r="SY10" s="633"/>
      <c r="SZ10" s="633"/>
      <c r="TA10" s="633"/>
      <c r="TB10" s="633"/>
      <c r="TC10" s="633"/>
      <c r="TD10" s="633"/>
      <c r="TE10" s="633"/>
      <c r="TF10" s="633"/>
      <c r="TG10" s="633"/>
      <c r="TH10" s="633"/>
      <c r="TI10" s="633"/>
      <c r="TJ10" s="633"/>
      <c r="TK10" s="633"/>
      <c r="TL10" s="633"/>
      <c r="TM10" s="633"/>
      <c r="TN10" s="633"/>
      <c r="TO10" s="633"/>
      <c r="TP10" s="633"/>
      <c r="TQ10" s="633"/>
      <c r="TR10" s="633"/>
      <c r="TS10" s="633"/>
      <c r="TT10" s="633"/>
      <c r="TU10" s="633"/>
      <c r="TV10" s="633"/>
      <c r="TW10" s="633"/>
      <c r="TX10" s="633"/>
      <c r="TY10" s="633"/>
      <c r="TZ10" s="633"/>
      <c r="UA10" s="633"/>
      <c r="UB10" s="633"/>
      <c r="UC10" s="633"/>
      <c r="UD10" s="633"/>
      <c r="UE10" s="633"/>
      <c r="UF10" s="633"/>
      <c r="UG10" s="633"/>
      <c r="UH10" s="633"/>
      <c r="UI10" s="633"/>
      <c r="UJ10" s="633"/>
      <c r="UK10" s="633"/>
      <c r="UL10" s="633"/>
      <c r="UM10" s="633"/>
      <c r="UN10" s="633"/>
      <c r="UO10" s="633"/>
      <c r="UP10" s="633"/>
      <c r="UQ10" s="633"/>
      <c r="UR10" s="633"/>
      <c r="US10" s="633"/>
      <c r="UT10" s="633"/>
      <c r="UU10" s="633"/>
      <c r="UV10" s="633"/>
      <c r="UW10" s="633"/>
      <c r="UX10" s="633"/>
      <c r="UY10" s="633"/>
      <c r="UZ10" s="633"/>
      <c r="VA10" s="633"/>
      <c r="VB10" s="633"/>
      <c r="VC10" s="633"/>
      <c r="VD10" s="633"/>
      <c r="VE10" s="633"/>
      <c r="VF10" s="633"/>
      <c r="VG10" s="633"/>
      <c r="VH10" s="633"/>
      <c r="VI10" s="633"/>
      <c r="VJ10" s="633"/>
      <c r="VK10" s="633"/>
      <c r="VL10" s="633"/>
      <c r="VM10" s="633"/>
      <c r="VN10" s="633"/>
      <c r="VO10" s="633"/>
      <c r="VP10" s="633"/>
      <c r="VQ10" s="633"/>
      <c r="VR10" s="633"/>
      <c r="VS10" s="633"/>
      <c r="VT10" s="633"/>
      <c r="VU10" s="633"/>
      <c r="VV10" s="633"/>
      <c r="VW10" s="633"/>
      <c r="VX10" s="633"/>
      <c r="VY10" s="633"/>
      <c r="VZ10" s="633"/>
      <c r="WA10" s="633"/>
      <c r="WB10" s="633"/>
      <c r="WC10" s="633"/>
      <c r="WD10" s="633"/>
      <c r="WE10" s="633"/>
      <c r="WF10" s="633"/>
      <c r="WG10" s="633"/>
      <c r="WH10" s="633"/>
      <c r="WI10" s="633"/>
      <c r="WJ10" s="633"/>
      <c r="WK10" s="633"/>
      <c r="WL10" s="633"/>
      <c r="WM10" s="633"/>
      <c r="WN10" s="633"/>
      <c r="WO10" s="633"/>
      <c r="WP10" s="633"/>
      <c r="WQ10" s="633"/>
      <c r="WR10" s="633"/>
      <c r="WS10" s="633"/>
      <c r="WT10" s="633"/>
      <c r="WU10" s="633"/>
      <c r="WV10" s="633"/>
      <c r="WW10" s="633"/>
      <c r="WX10" s="633"/>
      <c r="WY10" s="633"/>
      <c r="WZ10" s="633"/>
      <c r="XA10" s="633"/>
      <c r="XB10" s="633"/>
      <c r="XC10" s="633"/>
      <c r="XD10" s="633"/>
      <c r="XE10" s="633"/>
      <c r="XF10" s="633"/>
      <c r="XG10" s="633"/>
      <c r="XH10" s="633"/>
      <c r="XI10" s="633"/>
      <c r="XJ10" s="633"/>
      <c r="XK10" s="633"/>
      <c r="XL10" s="633"/>
      <c r="XM10" s="633"/>
      <c r="XN10" s="633"/>
      <c r="XO10" s="633"/>
      <c r="XP10" s="633"/>
      <c r="XQ10" s="633"/>
      <c r="XR10" s="633"/>
      <c r="XS10" s="633"/>
      <c r="XT10" s="633"/>
      <c r="XU10" s="633"/>
      <c r="XV10" s="633"/>
      <c r="XW10" s="633"/>
      <c r="XX10" s="633"/>
      <c r="XY10" s="633"/>
      <c r="XZ10" s="633"/>
      <c r="YA10" s="633"/>
      <c r="YB10" s="633"/>
      <c r="YC10" s="633"/>
      <c r="YD10" s="633"/>
      <c r="YE10" s="633"/>
      <c r="YF10" s="633"/>
      <c r="YG10" s="633"/>
      <c r="YH10" s="633"/>
      <c r="YI10" s="633"/>
      <c r="YJ10" s="633"/>
      <c r="YK10" s="633"/>
      <c r="YL10" s="633"/>
      <c r="YM10" s="633"/>
      <c r="YN10" s="633"/>
      <c r="YO10" s="633"/>
      <c r="YP10" s="633"/>
      <c r="YQ10" s="633"/>
      <c r="YR10" s="633"/>
      <c r="YS10" s="633"/>
      <c r="YT10" s="633"/>
      <c r="YU10" s="633"/>
      <c r="YV10" s="633"/>
      <c r="YW10" s="633"/>
      <c r="YX10" s="633"/>
      <c r="YY10" s="633"/>
      <c r="YZ10" s="633"/>
      <c r="ZA10" s="633"/>
      <c r="ZB10" s="633"/>
      <c r="ZC10" s="633"/>
      <c r="ZD10" s="633"/>
      <c r="ZE10" s="633"/>
      <c r="ZF10" s="633"/>
      <c r="ZG10" s="633"/>
      <c r="ZH10" s="633"/>
      <c r="ZI10" s="633"/>
      <c r="ZJ10" s="633"/>
      <c r="ZK10" s="633"/>
      <c r="ZL10" s="633"/>
      <c r="ZM10" s="633"/>
      <c r="ZN10" s="633"/>
      <c r="ZO10" s="633"/>
      <c r="ZP10" s="633"/>
      <c r="ZQ10" s="633"/>
      <c r="ZR10" s="633"/>
      <c r="ZS10" s="633"/>
      <c r="ZT10" s="633"/>
      <c r="ZU10" s="633"/>
      <c r="ZV10" s="633"/>
      <c r="ZW10" s="633"/>
      <c r="ZX10" s="633"/>
      <c r="ZY10" s="633"/>
      <c r="ZZ10" s="633"/>
      <c r="AAA10" s="633"/>
      <c r="AAB10" s="633"/>
      <c r="AAC10" s="633"/>
      <c r="AAD10" s="633"/>
      <c r="AAE10" s="633"/>
      <c r="AAF10" s="633"/>
      <c r="AAG10" s="633"/>
      <c r="AAH10" s="633"/>
      <c r="AAI10" s="633"/>
      <c r="AAJ10" s="633"/>
      <c r="AAK10" s="633"/>
      <c r="AAL10" s="633"/>
      <c r="AAM10" s="633"/>
      <c r="AAN10" s="633"/>
      <c r="AAO10" s="633"/>
      <c r="AAP10" s="633"/>
      <c r="AAQ10" s="633"/>
      <c r="AAR10" s="633"/>
      <c r="AAS10" s="633"/>
      <c r="AAT10" s="633"/>
      <c r="AAU10" s="633"/>
      <c r="AAV10" s="633"/>
      <c r="AAW10" s="633"/>
      <c r="AAX10" s="633"/>
      <c r="AAY10" s="633"/>
      <c r="AAZ10" s="633"/>
      <c r="ABA10" s="633"/>
      <c r="ABB10" s="633"/>
      <c r="ABC10" s="633"/>
      <c r="ABD10" s="633"/>
      <c r="ABE10" s="633"/>
      <c r="ABF10" s="633"/>
      <c r="ABG10" s="633"/>
      <c r="ABH10" s="633"/>
      <c r="ABI10" s="633"/>
      <c r="ABJ10" s="633"/>
      <c r="ABK10" s="633"/>
      <c r="ABL10" s="633"/>
      <c r="ABM10" s="633"/>
      <c r="ABN10" s="633"/>
      <c r="ABO10" s="633"/>
      <c r="ABP10" s="633"/>
      <c r="ABQ10" s="633"/>
      <c r="ABR10" s="633"/>
      <c r="ABS10" s="633"/>
      <c r="ABT10" s="633"/>
      <c r="ABU10" s="633"/>
      <c r="ABV10" s="633"/>
      <c r="ABW10" s="633"/>
      <c r="ABX10" s="633"/>
      <c r="ABY10" s="633"/>
      <c r="ABZ10" s="633"/>
      <c r="ACA10" s="633"/>
      <c r="ACB10" s="633"/>
      <c r="ACC10" s="633"/>
      <c r="ACD10" s="633"/>
      <c r="ACE10" s="633"/>
      <c r="ACF10" s="633"/>
      <c r="ACG10" s="633"/>
      <c r="ACH10" s="633"/>
      <c r="ACI10" s="633"/>
      <c r="ACJ10" s="633"/>
      <c r="ACK10" s="633"/>
      <c r="ACL10" s="633"/>
      <c r="ACM10" s="633"/>
      <c r="ACN10" s="633"/>
      <c r="ACO10" s="633"/>
      <c r="ACP10" s="633"/>
      <c r="ACQ10" s="633"/>
      <c r="ACR10" s="633"/>
      <c r="ACS10" s="633"/>
      <c r="ACT10" s="633"/>
      <c r="ACU10" s="633"/>
      <c r="ACV10" s="633"/>
      <c r="ACW10" s="633"/>
      <c r="ACX10" s="633"/>
      <c r="ACY10" s="633"/>
      <c r="ACZ10" s="633"/>
      <c r="ADA10" s="633"/>
      <c r="ADB10" s="633"/>
      <c r="ADC10" s="633"/>
      <c r="ADD10" s="633"/>
      <c r="ADE10" s="633"/>
      <c r="ADF10" s="633"/>
      <c r="ADG10" s="633"/>
      <c r="ADH10" s="633"/>
      <c r="ADI10" s="633"/>
      <c r="ADJ10" s="633"/>
      <c r="ADK10" s="633"/>
      <c r="ADL10" s="633"/>
      <c r="ADM10" s="633"/>
      <c r="ADN10" s="633"/>
      <c r="ADO10" s="633"/>
      <c r="ADP10" s="633"/>
      <c r="ADQ10" s="633"/>
      <c r="ADR10" s="633"/>
      <c r="ADS10" s="633"/>
      <c r="ADT10" s="633"/>
      <c r="ADU10" s="633"/>
      <c r="ADV10" s="633"/>
      <c r="ADW10" s="633"/>
      <c r="ADX10" s="633"/>
      <c r="ADY10" s="633"/>
      <c r="ADZ10" s="633"/>
      <c r="AEA10" s="633"/>
      <c r="AEB10" s="633"/>
      <c r="AEC10" s="633"/>
      <c r="AED10" s="633"/>
      <c r="AEE10" s="633"/>
      <c r="AEF10" s="633"/>
      <c r="AEG10" s="633"/>
      <c r="AEH10" s="633"/>
      <c r="AEI10" s="633"/>
      <c r="AEJ10" s="633"/>
      <c r="AEK10" s="633"/>
      <c r="AEL10" s="633"/>
      <c r="AEM10" s="633"/>
      <c r="AEN10" s="633"/>
      <c r="AEO10" s="633"/>
      <c r="AEP10" s="633"/>
      <c r="AEQ10" s="633"/>
      <c r="AER10" s="633"/>
      <c r="AES10" s="633"/>
      <c r="AET10" s="633"/>
      <c r="AEU10" s="633"/>
      <c r="AEV10" s="633"/>
      <c r="AEW10" s="633"/>
      <c r="AEX10" s="633"/>
      <c r="AEY10" s="633"/>
      <c r="AEZ10" s="633"/>
      <c r="AFA10" s="633"/>
      <c r="AFB10" s="633"/>
      <c r="AFC10" s="633"/>
      <c r="AFD10" s="633"/>
      <c r="AFE10" s="633"/>
      <c r="AFF10" s="633"/>
      <c r="AFG10" s="633"/>
      <c r="AFH10" s="633"/>
      <c r="AFI10" s="633"/>
      <c r="AFJ10" s="633"/>
      <c r="AFK10" s="633"/>
      <c r="AFL10" s="633"/>
      <c r="AFM10" s="633"/>
      <c r="AFN10" s="633"/>
      <c r="AFO10" s="633"/>
      <c r="AFP10" s="633"/>
      <c r="AFQ10" s="633"/>
      <c r="AFR10" s="633"/>
      <c r="AFS10" s="633"/>
      <c r="AFT10" s="633"/>
      <c r="AFU10" s="633"/>
      <c r="AFV10" s="633"/>
      <c r="AFW10" s="633"/>
      <c r="AFX10" s="633"/>
      <c r="AFY10" s="633"/>
      <c r="AFZ10" s="633"/>
      <c r="AGA10" s="633"/>
      <c r="AGB10" s="633"/>
      <c r="AGC10" s="633"/>
      <c r="AGD10" s="633"/>
      <c r="AGE10" s="633"/>
      <c r="AGF10" s="633"/>
      <c r="AGG10" s="633"/>
      <c r="AGH10" s="633"/>
      <c r="AGI10" s="633"/>
      <c r="AGJ10" s="633"/>
      <c r="AGK10" s="633"/>
      <c r="AGL10" s="633"/>
      <c r="AGM10" s="633"/>
      <c r="AGN10" s="633"/>
      <c r="AGO10" s="633"/>
      <c r="AGP10" s="633"/>
      <c r="AGQ10" s="633"/>
      <c r="AGR10" s="633"/>
      <c r="AGS10" s="633"/>
      <c r="AGT10" s="633"/>
      <c r="AGU10" s="633"/>
      <c r="AGV10" s="633"/>
      <c r="AGW10" s="633"/>
      <c r="AGX10" s="633"/>
      <c r="AGY10" s="633"/>
      <c r="AGZ10" s="633"/>
      <c r="AHA10" s="633"/>
      <c r="AHB10" s="633"/>
      <c r="AHC10" s="633"/>
      <c r="AHD10" s="633"/>
      <c r="AHE10" s="633"/>
      <c r="AHF10" s="633"/>
      <c r="AHG10" s="633"/>
      <c r="AHH10" s="633"/>
      <c r="AHI10" s="633"/>
      <c r="AHJ10" s="633"/>
      <c r="AHK10" s="633"/>
      <c r="AHL10" s="633"/>
      <c r="AHM10" s="633"/>
      <c r="AHN10" s="633"/>
      <c r="AHO10" s="633"/>
      <c r="AHP10" s="633"/>
      <c r="AHQ10" s="633"/>
      <c r="AHR10" s="633"/>
      <c r="AHS10" s="633"/>
      <c r="AHT10" s="633"/>
      <c r="AHU10" s="633"/>
      <c r="AHV10" s="633"/>
      <c r="AHW10" s="633"/>
      <c r="AHX10" s="633"/>
      <c r="AHY10" s="633"/>
      <c r="AHZ10" s="633"/>
      <c r="AIA10" s="633"/>
      <c r="AIB10" s="633"/>
      <c r="AIC10" s="633"/>
      <c r="AID10" s="633"/>
      <c r="AIE10" s="633"/>
      <c r="AIF10" s="633"/>
      <c r="AIG10" s="633"/>
      <c r="AIH10" s="633"/>
      <c r="AII10" s="633"/>
      <c r="AIJ10" s="633"/>
      <c r="AIK10" s="633"/>
      <c r="AIL10" s="633"/>
      <c r="AIM10" s="633"/>
      <c r="AIN10" s="633"/>
      <c r="AIO10" s="633"/>
      <c r="AIP10" s="633"/>
      <c r="AIQ10" s="633"/>
      <c r="AIR10" s="633"/>
      <c r="AIS10" s="633"/>
      <c r="AIT10" s="633"/>
      <c r="AIU10" s="633"/>
      <c r="AIV10" s="633"/>
      <c r="AIW10" s="633"/>
      <c r="AIX10" s="633"/>
      <c r="AIY10" s="633"/>
      <c r="AIZ10" s="633"/>
      <c r="AJA10" s="633"/>
      <c r="AJB10" s="633"/>
      <c r="AJC10" s="633"/>
      <c r="AJD10" s="633"/>
      <c r="AJE10" s="633"/>
      <c r="AJF10" s="633"/>
      <c r="AJG10" s="633"/>
      <c r="AJH10" s="633"/>
      <c r="AJI10" s="633"/>
      <c r="AJJ10" s="633"/>
      <c r="AJK10" s="633"/>
      <c r="AJL10" s="633"/>
      <c r="AJM10" s="633"/>
      <c r="AJN10" s="633"/>
      <c r="AJO10" s="633"/>
      <c r="AJP10" s="633"/>
      <c r="AJQ10" s="633"/>
      <c r="AJR10" s="633"/>
      <c r="AJS10" s="633"/>
      <c r="AJT10" s="633"/>
      <c r="AJU10" s="633"/>
      <c r="AJV10" s="633"/>
      <c r="AJW10" s="633"/>
      <c r="AJX10" s="633"/>
      <c r="AJY10" s="633"/>
      <c r="AJZ10" s="633"/>
      <c r="AKA10" s="633"/>
      <c r="AKB10" s="633"/>
      <c r="AKC10" s="633"/>
      <c r="AKD10" s="633"/>
      <c r="AKE10" s="633"/>
      <c r="AKF10" s="633"/>
      <c r="AKG10" s="633"/>
      <c r="AKH10" s="633"/>
      <c r="AKI10" s="633"/>
      <c r="AKJ10" s="633"/>
      <c r="AKK10" s="633"/>
      <c r="AKL10" s="633"/>
      <c r="AKM10" s="633"/>
      <c r="AKN10" s="633"/>
      <c r="AKO10" s="633"/>
      <c r="AKP10" s="633"/>
      <c r="AKQ10" s="633"/>
      <c r="AKR10" s="633"/>
      <c r="AKS10" s="633"/>
      <c r="AKT10" s="633"/>
      <c r="AKU10" s="633"/>
      <c r="AKV10" s="633"/>
      <c r="AKW10" s="633"/>
      <c r="AKX10" s="633"/>
      <c r="AKY10" s="633"/>
      <c r="AKZ10" s="633"/>
      <c r="ALA10" s="633"/>
      <c r="ALB10" s="633"/>
      <c r="ALC10" s="633"/>
      <c r="ALD10" s="633"/>
      <c r="ALE10" s="633"/>
      <c r="ALF10" s="633"/>
      <c r="ALG10" s="633"/>
      <c r="ALH10" s="633"/>
      <c r="ALI10" s="633"/>
      <c r="ALJ10" s="633"/>
      <c r="ALK10" s="633"/>
      <c r="ALL10" s="633"/>
      <c r="ALM10" s="633"/>
      <c r="ALN10" s="633"/>
      <c r="ALO10" s="633"/>
      <c r="ALP10" s="633"/>
      <c r="ALQ10" s="633"/>
      <c r="ALR10" s="633"/>
      <c r="ALS10" s="633"/>
      <c r="ALT10" s="633"/>
      <c r="ALU10" s="633"/>
      <c r="ALV10" s="633"/>
      <c r="ALW10" s="633"/>
      <c r="ALX10" s="633"/>
      <c r="ALY10" s="633"/>
      <c r="ALZ10" s="633"/>
      <c r="AMA10" s="633"/>
      <c r="AMB10" s="633"/>
      <c r="AMC10" s="633"/>
      <c r="AMD10" s="633"/>
      <c r="AME10" s="633"/>
      <c r="AMF10" s="633"/>
      <c r="AMG10" s="633"/>
      <c r="AMH10" s="633"/>
      <c r="AMI10" s="633"/>
      <c r="AMJ10" s="633"/>
    </row>
    <row r="11" spans="1:1024" s="608" customFormat="1">
      <c r="A11" s="357">
        <v>8</v>
      </c>
      <c r="B11" s="360" t="s">
        <v>1852</v>
      </c>
      <c r="C11" s="362" t="s">
        <v>1853</v>
      </c>
      <c r="D11" s="359" t="s">
        <v>230</v>
      </c>
      <c r="E11" s="432">
        <v>4</v>
      </c>
      <c r="F11" s="362" t="s">
        <v>175</v>
      </c>
      <c r="G11" s="433"/>
      <c r="H11" s="433"/>
      <c r="I11" s="434"/>
      <c r="J11" s="433"/>
      <c r="K11" s="435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W11" s="633"/>
      <c r="AX11" s="633"/>
      <c r="AY11" s="633"/>
      <c r="AZ11" s="633"/>
      <c r="BA11" s="633"/>
      <c r="BB11" s="633"/>
      <c r="BC11" s="633"/>
      <c r="BD11" s="633"/>
      <c r="BE11" s="633"/>
      <c r="BF11" s="633"/>
      <c r="BG11" s="633"/>
      <c r="BH11" s="633"/>
      <c r="BI11" s="633"/>
      <c r="BJ11" s="633"/>
      <c r="BK11" s="633"/>
      <c r="BL11" s="633"/>
      <c r="BM11" s="633"/>
      <c r="BN11" s="633"/>
      <c r="BO11" s="633"/>
      <c r="BP11" s="633"/>
      <c r="BQ11" s="633"/>
      <c r="BR11" s="633"/>
      <c r="BS11" s="633"/>
      <c r="BT11" s="633"/>
      <c r="BU11" s="633"/>
      <c r="BV11" s="633"/>
      <c r="BW11" s="633"/>
      <c r="BX11" s="633"/>
      <c r="BY11" s="633"/>
      <c r="BZ11" s="633"/>
      <c r="CA11" s="633"/>
      <c r="CB11" s="633"/>
      <c r="CC11" s="633"/>
      <c r="CD11" s="633"/>
      <c r="CE11" s="633"/>
      <c r="CF11" s="633"/>
      <c r="CG11" s="633"/>
      <c r="CH11" s="633"/>
      <c r="CI11" s="633"/>
      <c r="CJ11" s="633"/>
      <c r="CK11" s="633"/>
      <c r="CL11" s="633"/>
      <c r="CM11" s="633"/>
      <c r="CN11" s="633"/>
      <c r="CO11" s="633"/>
      <c r="CP11" s="633"/>
      <c r="CQ11" s="633"/>
      <c r="CR11" s="633"/>
      <c r="CS11" s="633"/>
      <c r="CT11" s="633"/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  <c r="DE11" s="633"/>
      <c r="DF11" s="633"/>
      <c r="DG11" s="633"/>
      <c r="DH11" s="633"/>
      <c r="DI11" s="633"/>
      <c r="DJ11" s="633"/>
      <c r="DK11" s="633"/>
      <c r="DL11" s="633"/>
      <c r="DM11" s="633"/>
      <c r="DN11" s="633"/>
      <c r="DO11" s="633"/>
      <c r="DP11" s="633"/>
      <c r="DQ11" s="633"/>
      <c r="DR11" s="633"/>
      <c r="DS11" s="633"/>
      <c r="DT11" s="633"/>
      <c r="DU11" s="633"/>
      <c r="DV11" s="633"/>
      <c r="DW11" s="633"/>
      <c r="DX11" s="633"/>
      <c r="DY11" s="633"/>
      <c r="DZ11" s="633"/>
      <c r="EA11" s="633"/>
      <c r="EB11" s="633"/>
      <c r="EC11" s="633"/>
      <c r="ED11" s="633"/>
      <c r="EE11" s="633"/>
      <c r="EF11" s="633"/>
      <c r="EG11" s="633"/>
      <c r="EH11" s="633"/>
      <c r="EI11" s="633"/>
      <c r="EJ11" s="633"/>
      <c r="EK11" s="633"/>
      <c r="EL11" s="633"/>
      <c r="EM11" s="633"/>
      <c r="EN11" s="633"/>
      <c r="EO11" s="633"/>
      <c r="EP11" s="633"/>
      <c r="EQ11" s="633"/>
      <c r="ER11" s="633"/>
      <c r="ES11" s="633"/>
      <c r="ET11" s="633"/>
      <c r="EU11" s="633"/>
      <c r="EV11" s="633"/>
      <c r="EW11" s="633"/>
      <c r="EX11" s="633"/>
      <c r="EY11" s="633"/>
      <c r="EZ11" s="633"/>
      <c r="FA11" s="633"/>
      <c r="FB11" s="633"/>
      <c r="FC11" s="633"/>
      <c r="FD11" s="633"/>
      <c r="FE11" s="633"/>
      <c r="FF11" s="633"/>
      <c r="FG11" s="633"/>
      <c r="FH11" s="633"/>
      <c r="FI11" s="633"/>
      <c r="FJ11" s="633"/>
      <c r="FK11" s="633"/>
      <c r="FL11" s="633"/>
      <c r="FM11" s="633"/>
      <c r="FN11" s="633"/>
      <c r="FO11" s="633"/>
      <c r="FP11" s="633"/>
      <c r="FQ11" s="633"/>
      <c r="FR11" s="633"/>
      <c r="FS11" s="633"/>
      <c r="FT11" s="633"/>
      <c r="FU11" s="633"/>
      <c r="FV11" s="633"/>
      <c r="FW11" s="633"/>
      <c r="FX11" s="633"/>
      <c r="FY11" s="633"/>
      <c r="FZ11" s="633"/>
      <c r="GA11" s="633"/>
      <c r="GB11" s="633"/>
      <c r="GC11" s="633"/>
      <c r="GD11" s="633"/>
      <c r="GE11" s="633"/>
      <c r="GF11" s="633"/>
      <c r="GG11" s="633"/>
      <c r="GH11" s="633"/>
      <c r="GI11" s="633"/>
      <c r="GJ11" s="633"/>
      <c r="GK11" s="633"/>
      <c r="GL11" s="633"/>
      <c r="GM11" s="633"/>
      <c r="GN11" s="633"/>
      <c r="GO11" s="633"/>
      <c r="GP11" s="633"/>
      <c r="GQ11" s="633"/>
      <c r="GR11" s="633"/>
      <c r="GS11" s="633"/>
      <c r="GT11" s="633"/>
      <c r="GU11" s="633"/>
      <c r="GV11" s="633"/>
      <c r="GW11" s="633"/>
      <c r="GX11" s="633"/>
      <c r="GY11" s="633"/>
      <c r="GZ11" s="633"/>
      <c r="HA11" s="633"/>
      <c r="HB11" s="633"/>
      <c r="HC11" s="633"/>
      <c r="HD11" s="633"/>
      <c r="HE11" s="633"/>
      <c r="HF11" s="633"/>
      <c r="HG11" s="633"/>
      <c r="HH11" s="633"/>
      <c r="HI11" s="633"/>
      <c r="HJ11" s="633"/>
      <c r="HK11" s="633"/>
      <c r="HL11" s="633"/>
      <c r="HM11" s="633"/>
      <c r="HN11" s="633"/>
      <c r="HO11" s="633"/>
      <c r="HP11" s="633"/>
      <c r="HQ11" s="633"/>
      <c r="HR11" s="633"/>
      <c r="HS11" s="633"/>
      <c r="HT11" s="633"/>
      <c r="HU11" s="633"/>
      <c r="HV11" s="633"/>
      <c r="HW11" s="633"/>
      <c r="HX11" s="633"/>
      <c r="HY11" s="633"/>
      <c r="HZ11" s="633"/>
      <c r="IA11" s="633"/>
      <c r="IB11" s="633"/>
      <c r="IC11" s="633"/>
      <c r="ID11" s="633"/>
      <c r="IE11" s="633"/>
      <c r="IF11" s="633"/>
      <c r="IG11" s="633"/>
      <c r="IH11" s="633"/>
      <c r="II11" s="633"/>
      <c r="IJ11" s="633"/>
      <c r="IK11" s="633"/>
      <c r="IL11" s="633"/>
      <c r="IM11" s="633"/>
      <c r="IN11" s="633"/>
      <c r="IO11" s="633"/>
      <c r="IP11" s="633"/>
      <c r="IQ11" s="633"/>
      <c r="IR11" s="633"/>
      <c r="IS11" s="633"/>
      <c r="IT11" s="633"/>
      <c r="IU11" s="633"/>
      <c r="IV11" s="633"/>
      <c r="IW11" s="633"/>
      <c r="IX11" s="633"/>
      <c r="IY11" s="633"/>
      <c r="IZ11" s="633"/>
      <c r="JA11" s="633"/>
      <c r="JB11" s="633"/>
      <c r="JC11" s="633"/>
      <c r="JD11" s="633"/>
      <c r="JE11" s="633"/>
      <c r="JF11" s="633"/>
      <c r="JG11" s="633"/>
      <c r="JH11" s="633"/>
      <c r="JI11" s="633"/>
      <c r="JJ11" s="633"/>
      <c r="JK11" s="633"/>
      <c r="JL11" s="633"/>
      <c r="JM11" s="633"/>
      <c r="JN11" s="633"/>
      <c r="JO11" s="633"/>
      <c r="JP11" s="633"/>
      <c r="JQ11" s="633"/>
      <c r="JR11" s="633"/>
      <c r="JS11" s="633"/>
      <c r="JT11" s="633"/>
      <c r="JU11" s="633"/>
      <c r="JV11" s="633"/>
      <c r="JW11" s="633"/>
      <c r="JX11" s="633"/>
      <c r="JY11" s="633"/>
      <c r="JZ11" s="633"/>
      <c r="KA11" s="633"/>
      <c r="KB11" s="633"/>
      <c r="KC11" s="633"/>
      <c r="KD11" s="633"/>
      <c r="KE11" s="633"/>
      <c r="KF11" s="633"/>
      <c r="KG11" s="633"/>
      <c r="KH11" s="633"/>
      <c r="KI11" s="633"/>
      <c r="KJ11" s="633"/>
      <c r="KK11" s="633"/>
      <c r="KL11" s="633"/>
      <c r="KM11" s="633"/>
      <c r="KN11" s="633"/>
      <c r="KO11" s="633"/>
      <c r="KP11" s="633"/>
      <c r="KQ11" s="633"/>
      <c r="KR11" s="633"/>
      <c r="KS11" s="633"/>
      <c r="KT11" s="633"/>
      <c r="KU11" s="633"/>
      <c r="KV11" s="633"/>
      <c r="KW11" s="633"/>
      <c r="KX11" s="633"/>
      <c r="KY11" s="633"/>
      <c r="KZ11" s="633"/>
      <c r="LA11" s="633"/>
      <c r="LB11" s="633"/>
      <c r="LC11" s="633"/>
      <c r="LD11" s="633"/>
      <c r="LE11" s="633"/>
      <c r="LF11" s="633"/>
      <c r="LG11" s="633"/>
      <c r="LH11" s="633"/>
      <c r="LI11" s="633"/>
      <c r="LJ11" s="633"/>
      <c r="LK11" s="633"/>
      <c r="LL11" s="633"/>
      <c r="LM11" s="633"/>
      <c r="LN11" s="633"/>
      <c r="LO11" s="633"/>
      <c r="LP11" s="633"/>
      <c r="LQ11" s="633"/>
      <c r="LR11" s="633"/>
      <c r="LS11" s="633"/>
      <c r="LT11" s="633"/>
      <c r="LU11" s="633"/>
      <c r="LV11" s="633"/>
      <c r="LW11" s="633"/>
      <c r="LX11" s="633"/>
      <c r="LY11" s="633"/>
      <c r="LZ11" s="633"/>
      <c r="MA11" s="633"/>
      <c r="MB11" s="633"/>
      <c r="MC11" s="633"/>
      <c r="MD11" s="633"/>
      <c r="ME11" s="633"/>
      <c r="MF11" s="633"/>
      <c r="MG11" s="633"/>
      <c r="MH11" s="633"/>
      <c r="MI11" s="633"/>
      <c r="MJ11" s="633"/>
      <c r="MK11" s="633"/>
      <c r="ML11" s="633"/>
      <c r="MM11" s="633"/>
      <c r="MN11" s="633"/>
      <c r="MO11" s="633"/>
      <c r="MP11" s="633"/>
      <c r="MQ11" s="633"/>
      <c r="MR11" s="633"/>
      <c r="MS11" s="633"/>
      <c r="MT11" s="633"/>
      <c r="MU11" s="633"/>
      <c r="MV11" s="633"/>
      <c r="MW11" s="633"/>
      <c r="MX11" s="633"/>
      <c r="MY11" s="633"/>
      <c r="MZ11" s="633"/>
      <c r="NA11" s="633"/>
      <c r="NB11" s="633"/>
      <c r="NC11" s="633"/>
      <c r="ND11" s="633"/>
      <c r="NE11" s="633"/>
      <c r="NF11" s="633"/>
      <c r="NG11" s="633"/>
      <c r="NH11" s="633"/>
      <c r="NI11" s="633"/>
      <c r="NJ11" s="633"/>
      <c r="NK11" s="633"/>
      <c r="NL11" s="633"/>
      <c r="NM11" s="633"/>
      <c r="NN11" s="633"/>
      <c r="NO11" s="633"/>
      <c r="NP11" s="633"/>
      <c r="NQ11" s="633"/>
      <c r="NR11" s="633"/>
      <c r="NS11" s="633"/>
      <c r="NT11" s="633"/>
      <c r="NU11" s="633"/>
      <c r="NV11" s="633"/>
      <c r="NW11" s="633"/>
      <c r="NX11" s="633"/>
      <c r="NY11" s="633"/>
      <c r="NZ11" s="633"/>
      <c r="OA11" s="633"/>
      <c r="OB11" s="633"/>
      <c r="OC11" s="633"/>
      <c r="OD11" s="633"/>
      <c r="OE11" s="633"/>
      <c r="OF11" s="633"/>
      <c r="OG11" s="633"/>
      <c r="OH11" s="633"/>
      <c r="OI11" s="633"/>
      <c r="OJ11" s="633"/>
      <c r="OK11" s="633"/>
      <c r="OL11" s="633"/>
      <c r="OM11" s="633"/>
      <c r="ON11" s="633"/>
      <c r="OO11" s="633"/>
      <c r="OP11" s="633"/>
      <c r="OQ11" s="633"/>
      <c r="OR11" s="633"/>
      <c r="OS11" s="633"/>
      <c r="OT11" s="633"/>
      <c r="OU11" s="633"/>
      <c r="OV11" s="633"/>
      <c r="OW11" s="633"/>
      <c r="OX11" s="633"/>
      <c r="OY11" s="633"/>
      <c r="OZ11" s="633"/>
      <c r="PA11" s="633"/>
      <c r="PB11" s="633"/>
      <c r="PC11" s="633"/>
      <c r="PD11" s="633"/>
      <c r="PE11" s="633"/>
      <c r="PF11" s="633"/>
      <c r="PG11" s="633"/>
      <c r="PH11" s="633"/>
      <c r="PI11" s="633"/>
      <c r="PJ11" s="633"/>
      <c r="PK11" s="633"/>
      <c r="PL11" s="633"/>
      <c r="PM11" s="633"/>
      <c r="PN11" s="633"/>
      <c r="PO11" s="633"/>
      <c r="PP11" s="633"/>
      <c r="PQ11" s="633"/>
      <c r="PR11" s="633"/>
      <c r="PS11" s="633"/>
      <c r="PT11" s="633"/>
      <c r="PU11" s="633"/>
      <c r="PV11" s="633"/>
      <c r="PW11" s="633"/>
      <c r="PX11" s="633"/>
      <c r="PY11" s="633"/>
      <c r="PZ11" s="633"/>
      <c r="QA11" s="633"/>
      <c r="QB11" s="633"/>
      <c r="QC11" s="633"/>
      <c r="QD11" s="633"/>
      <c r="QE11" s="633"/>
      <c r="QF11" s="633"/>
      <c r="QG11" s="633"/>
      <c r="QH11" s="633"/>
      <c r="QI11" s="633"/>
      <c r="QJ11" s="633"/>
      <c r="QK11" s="633"/>
      <c r="QL11" s="633"/>
      <c r="QM11" s="633"/>
      <c r="QN11" s="633"/>
      <c r="QO11" s="633"/>
      <c r="QP11" s="633"/>
      <c r="QQ11" s="633"/>
      <c r="QR11" s="633"/>
      <c r="QS11" s="633"/>
      <c r="QT11" s="633"/>
      <c r="QU11" s="633"/>
      <c r="QV11" s="633"/>
      <c r="QW11" s="633"/>
      <c r="QX11" s="633"/>
      <c r="QY11" s="633"/>
      <c r="QZ11" s="633"/>
      <c r="RA11" s="633"/>
      <c r="RB11" s="633"/>
      <c r="RC11" s="633"/>
      <c r="RD11" s="633"/>
      <c r="RE11" s="633"/>
      <c r="RF11" s="633"/>
      <c r="RG11" s="633"/>
      <c r="RH11" s="633"/>
      <c r="RI11" s="633"/>
      <c r="RJ11" s="633"/>
      <c r="RK11" s="633"/>
      <c r="RL11" s="633"/>
      <c r="RM11" s="633"/>
      <c r="RN11" s="633"/>
      <c r="RO11" s="633"/>
      <c r="RP11" s="633"/>
      <c r="RQ11" s="633"/>
      <c r="RR11" s="633"/>
      <c r="RS11" s="633"/>
      <c r="RT11" s="633"/>
      <c r="RU11" s="633"/>
      <c r="RV11" s="633"/>
      <c r="RW11" s="633"/>
      <c r="RX11" s="633"/>
      <c r="RY11" s="633"/>
      <c r="RZ11" s="633"/>
      <c r="SA11" s="633"/>
      <c r="SB11" s="633"/>
      <c r="SC11" s="633"/>
      <c r="SD11" s="633"/>
      <c r="SE11" s="633"/>
      <c r="SF11" s="633"/>
      <c r="SG11" s="633"/>
      <c r="SH11" s="633"/>
      <c r="SI11" s="633"/>
      <c r="SJ11" s="633"/>
      <c r="SK11" s="633"/>
      <c r="SL11" s="633"/>
      <c r="SM11" s="633"/>
      <c r="SN11" s="633"/>
      <c r="SO11" s="633"/>
      <c r="SP11" s="633"/>
      <c r="SQ11" s="633"/>
      <c r="SR11" s="633"/>
      <c r="SS11" s="633"/>
      <c r="ST11" s="633"/>
      <c r="SU11" s="633"/>
      <c r="SV11" s="633"/>
      <c r="SW11" s="633"/>
      <c r="SX11" s="633"/>
      <c r="SY11" s="633"/>
      <c r="SZ11" s="633"/>
      <c r="TA11" s="633"/>
      <c r="TB11" s="633"/>
      <c r="TC11" s="633"/>
      <c r="TD11" s="633"/>
      <c r="TE11" s="633"/>
      <c r="TF11" s="633"/>
      <c r="TG11" s="633"/>
      <c r="TH11" s="633"/>
      <c r="TI11" s="633"/>
      <c r="TJ11" s="633"/>
      <c r="TK11" s="633"/>
      <c r="TL11" s="633"/>
      <c r="TM11" s="633"/>
      <c r="TN11" s="633"/>
      <c r="TO11" s="633"/>
      <c r="TP11" s="633"/>
      <c r="TQ11" s="633"/>
      <c r="TR11" s="633"/>
      <c r="TS11" s="633"/>
      <c r="TT11" s="633"/>
      <c r="TU11" s="633"/>
      <c r="TV11" s="633"/>
      <c r="TW11" s="633"/>
      <c r="TX11" s="633"/>
      <c r="TY11" s="633"/>
      <c r="TZ11" s="633"/>
      <c r="UA11" s="633"/>
      <c r="UB11" s="633"/>
      <c r="UC11" s="633"/>
      <c r="UD11" s="633"/>
      <c r="UE11" s="633"/>
      <c r="UF11" s="633"/>
      <c r="UG11" s="633"/>
      <c r="UH11" s="633"/>
      <c r="UI11" s="633"/>
      <c r="UJ11" s="633"/>
      <c r="UK11" s="633"/>
      <c r="UL11" s="633"/>
      <c r="UM11" s="633"/>
      <c r="UN11" s="633"/>
      <c r="UO11" s="633"/>
      <c r="UP11" s="633"/>
      <c r="UQ11" s="633"/>
      <c r="UR11" s="633"/>
      <c r="US11" s="633"/>
      <c r="UT11" s="633"/>
      <c r="UU11" s="633"/>
      <c r="UV11" s="633"/>
      <c r="UW11" s="633"/>
      <c r="UX11" s="633"/>
      <c r="UY11" s="633"/>
      <c r="UZ11" s="633"/>
      <c r="VA11" s="633"/>
      <c r="VB11" s="633"/>
      <c r="VC11" s="633"/>
      <c r="VD11" s="633"/>
      <c r="VE11" s="633"/>
      <c r="VF11" s="633"/>
      <c r="VG11" s="633"/>
      <c r="VH11" s="633"/>
      <c r="VI11" s="633"/>
      <c r="VJ11" s="633"/>
      <c r="VK11" s="633"/>
      <c r="VL11" s="633"/>
      <c r="VM11" s="633"/>
      <c r="VN11" s="633"/>
      <c r="VO11" s="633"/>
      <c r="VP11" s="633"/>
      <c r="VQ11" s="633"/>
      <c r="VR11" s="633"/>
      <c r="VS11" s="633"/>
      <c r="VT11" s="633"/>
      <c r="VU11" s="633"/>
      <c r="VV11" s="633"/>
      <c r="VW11" s="633"/>
      <c r="VX11" s="633"/>
      <c r="VY11" s="633"/>
      <c r="VZ11" s="633"/>
      <c r="WA11" s="633"/>
      <c r="WB11" s="633"/>
      <c r="WC11" s="633"/>
      <c r="WD11" s="633"/>
      <c r="WE11" s="633"/>
      <c r="WF11" s="633"/>
      <c r="WG11" s="633"/>
      <c r="WH11" s="633"/>
      <c r="WI11" s="633"/>
      <c r="WJ11" s="633"/>
      <c r="WK11" s="633"/>
      <c r="WL11" s="633"/>
      <c r="WM11" s="633"/>
      <c r="WN11" s="633"/>
      <c r="WO11" s="633"/>
      <c r="WP11" s="633"/>
      <c r="WQ11" s="633"/>
      <c r="WR11" s="633"/>
      <c r="WS11" s="633"/>
      <c r="WT11" s="633"/>
      <c r="WU11" s="633"/>
      <c r="WV11" s="633"/>
      <c r="WW11" s="633"/>
      <c r="WX11" s="633"/>
      <c r="WY11" s="633"/>
      <c r="WZ11" s="633"/>
      <c r="XA11" s="633"/>
      <c r="XB11" s="633"/>
      <c r="XC11" s="633"/>
      <c r="XD11" s="633"/>
      <c r="XE11" s="633"/>
      <c r="XF11" s="633"/>
      <c r="XG11" s="633"/>
      <c r="XH11" s="633"/>
      <c r="XI11" s="633"/>
      <c r="XJ11" s="633"/>
      <c r="XK11" s="633"/>
      <c r="XL11" s="633"/>
      <c r="XM11" s="633"/>
      <c r="XN11" s="633"/>
      <c r="XO11" s="633"/>
      <c r="XP11" s="633"/>
      <c r="XQ11" s="633"/>
      <c r="XR11" s="633"/>
      <c r="XS11" s="633"/>
      <c r="XT11" s="633"/>
      <c r="XU11" s="633"/>
      <c r="XV11" s="633"/>
      <c r="XW11" s="633"/>
      <c r="XX11" s="633"/>
      <c r="XY11" s="633"/>
      <c r="XZ11" s="633"/>
      <c r="YA11" s="633"/>
      <c r="YB11" s="633"/>
      <c r="YC11" s="633"/>
      <c r="YD11" s="633"/>
      <c r="YE11" s="633"/>
      <c r="YF11" s="633"/>
      <c r="YG11" s="633"/>
      <c r="YH11" s="633"/>
      <c r="YI11" s="633"/>
      <c r="YJ11" s="633"/>
      <c r="YK11" s="633"/>
      <c r="YL11" s="633"/>
      <c r="YM11" s="633"/>
      <c r="YN11" s="633"/>
      <c r="YO11" s="633"/>
      <c r="YP11" s="633"/>
      <c r="YQ11" s="633"/>
      <c r="YR11" s="633"/>
      <c r="YS11" s="633"/>
      <c r="YT11" s="633"/>
      <c r="YU11" s="633"/>
      <c r="YV11" s="633"/>
      <c r="YW11" s="633"/>
      <c r="YX11" s="633"/>
      <c r="YY11" s="633"/>
      <c r="YZ11" s="633"/>
      <c r="ZA11" s="633"/>
      <c r="ZB11" s="633"/>
      <c r="ZC11" s="633"/>
      <c r="ZD11" s="633"/>
      <c r="ZE11" s="633"/>
      <c r="ZF11" s="633"/>
      <c r="ZG11" s="633"/>
      <c r="ZH11" s="633"/>
      <c r="ZI11" s="633"/>
      <c r="ZJ11" s="633"/>
      <c r="ZK11" s="633"/>
      <c r="ZL11" s="633"/>
      <c r="ZM11" s="633"/>
      <c r="ZN11" s="633"/>
      <c r="ZO11" s="633"/>
      <c r="ZP11" s="633"/>
      <c r="ZQ11" s="633"/>
      <c r="ZR11" s="633"/>
      <c r="ZS11" s="633"/>
      <c r="ZT11" s="633"/>
      <c r="ZU11" s="633"/>
      <c r="ZV11" s="633"/>
      <c r="ZW11" s="633"/>
      <c r="ZX11" s="633"/>
      <c r="ZY11" s="633"/>
      <c r="ZZ11" s="633"/>
      <c r="AAA11" s="633"/>
      <c r="AAB11" s="633"/>
      <c r="AAC11" s="633"/>
      <c r="AAD11" s="633"/>
      <c r="AAE11" s="633"/>
      <c r="AAF11" s="633"/>
      <c r="AAG11" s="633"/>
      <c r="AAH11" s="633"/>
      <c r="AAI11" s="633"/>
      <c r="AAJ11" s="633"/>
      <c r="AAK11" s="633"/>
      <c r="AAL11" s="633"/>
      <c r="AAM11" s="633"/>
      <c r="AAN11" s="633"/>
      <c r="AAO11" s="633"/>
      <c r="AAP11" s="633"/>
      <c r="AAQ11" s="633"/>
      <c r="AAR11" s="633"/>
      <c r="AAS11" s="633"/>
      <c r="AAT11" s="633"/>
      <c r="AAU11" s="633"/>
      <c r="AAV11" s="633"/>
      <c r="AAW11" s="633"/>
      <c r="AAX11" s="633"/>
      <c r="AAY11" s="633"/>
      <c r="AAZ11" s="633"/>
      <c r="ABA11" s="633"/>
      <c r="ABB11" s="633"/>
      <c r="ABC11" s="633"/>
      <c r="ABD11" s="633"/>
      <c r="ABE11" s="633"/>
      <c r="ABF11" s="633"/>
      <c r="ABG11" s="633"/>
      <c r="ABH11" s="633"/>
      <c r="ABI11" s="633"/>
      <c r="ABJ11" s="633"/>
      <c r="ABK11" s="633"/>
      <c r="ABL11" s="633"/>
      <c r="ABM11" s="633"/>
      <c r="ABN11" s="633"/>
      <c r="ABO11" s="633"/>
      <c r="ABP11" s="633"/>
      <c r="ABQ11" s="633"/>
      <c r="ABR11" s="633"/>
      <c r="ABS11" s="633"/>
      <c r="ABT11" s="633"/>
      <c r="ABU11" s="633"/>
      <c r="ABV11" s="633"/>
      <c r="ABW11" s="633"/>
      <c r="ABX11" s="633"/>
      <c r="ABY11" s="633"/>
      <c r="ABZ11" s="633"/>
      <c r="ACA11" s="633"/>
      <c r="ACB11" s="633"/>
      <c r="ACC11" s="633"/>
      <c r="ACD11" s="633"/>
      <c r="ACE11" s="633"/>
      <c r="ACF11" s="633"/>
      <c r="ACG11" s="633"/>
      <c r="ACH11" s="633"/>
      <c r="ACI11" s="633"/>
      <c r="ACJ11" s="633"/>
      <c r="ACK11" s="633"/>
      <c r="ACL11" s="633"/>
      <c r="ACM11" s="633"/>
      <c r="ACN11" s="633"/>
      <c r="ACO11" s="633"/>
      <c r="ACP11" s="633"/>
      <c r="ACQ11" s="633"/>
      <c r="ACR11" s="633"/>
      <c r="ACS11" s="633"/>
      <c r="ACT11" s="633"/>
      <c r="ACU11" s="633"/>
      <c r="ACV11" s="633"/>
      <c r="ACW11" s="633"/>
      <c r="ACX11" s="633"/>
      <c r="ACY11" s="633"/>
      <c r="ACZ11" s="633"/>
      <c r="ADA11" s="633"/>
      <c r="ADB11" s="633"/>
      <c r="ADC11" s="633"/>
      <c r="ADD11" s="633"/>
      <c r="ADE11" s="633"/>
      <c r="ADF11" s="633"/>
      <c r="ADG11" s="633"/>
      <c r="ADH11" s="633"/>
      <c r="ADI11" s="633"/>
      <c r="ADJ11" s="633"/>
      <c r="ADK11" s="633"/>
      <c r="ADL11" s="633"/>
      <c r="ADM11" s="633"/>
      <c r="ADN11" s="633"/>
      <c r="ADO11" s="633"/>
      <c r="ADP11" s="633"/>
      <c r="ADQ11" s="633"/>
      <c r="ADR11" s="633"/>
      <c r="ADS11" s="633"/>
      <c r="ADT11" s="633"/>
      <c r="ADU11" s="633"/>
      <c r="ADV11" s="633"/>
      <c r="ADW11" s="633"/>
      <c r="ADX11" s="633"/>
      <c r="ADY11" s="633"/>
      <c r="ADZ11" s="633"/>
      <c r="AEA11" s="633"/>
      <c r="AEB11" s="633"/>
      <c r="AEC11" s="633"/>
      <c r="AED11" s="633"/>
      <c r="AEE11" s="633"/>
      <c r="AEF11" s="633"/>
      <c r="AEG11" s="633"/>
      <c r="AEH11" s="633"/>
      <c r="AEI11" s="633"/>
      <c r="AEJ11" s="633"/>
      <c r="AEK11" s="633"/>
      <c r="AEL11" s="633"/>
      <c r="AEM11" s="633"/>
      <c r="AEN11" s="633"/>
      <c r="AEO11" s="633"/>
      <c r="AEP11" s="633"/>
      <c r="AEQ11" s="633"/>
      <c r="AER11" s="633"/>
      <c r="AES11" s="633"/>
      <c r="AET11" s="633"/>
      <c r="AEU11" s="633"/>
      <c r="AEV11" s="633"/>
      <c r="AEW11" s="633"/>
      <c r="AEX11" s="633"/>
      <c r="AEY11" s="633"/>
      <c r="AEZ11" s="633"/>
      <c r="AFA11" s="633"/>
      <c r="AFB11" s="633"/>
      <c r="AFC11" s="633"/>
      <c r="AFD11" s="633"/>
      <c r="AFE11" s="633"/>
      <c r="AFF11" s="633"/>
      <c r="AFG11" s="633"/>
      <c r="AFH11" s="633"/>
      <c r="AFI11" s="633"/>
      <c r="AFJ11" s="633"/>
      <c r="AFK11" s="633"/>
      <c r="AFL11" s="633"/>
      <c r="AFM11" s="633"/>
      <c r="AFN11" s="633"/>
      <c r="AFO11" s="633"/>
      <c r="AFP11" s="633"/>
      <c r="AFQ11" s="633"/>
      <c r="AFR11" s="633"/>
      <c r="AFS11" s="633"/>
      <c r="AFT11" s="633"/>
      <c r="AFU11" s="633"/>
      <c r="AFV11" s="633"/>
      <c r="AFW11" s="633"/>
      <c r="AFX11" s="633"/>
      <c r="AFY11" s="633"/>
      <c r="AFZ11" s="633"/>
      <c r="AGA11" s="633"/>
      <c r="AGB11" s="633"/>
      <c r="AGC11" s="633"/>
      <c r="AGD11" s="633"/>
      <c r="AGE11" s="633"/>
      <c r="AGF11" s="633"/>
      <c r="AGG11" s="633"/>
      <c r="AGH11" s="633"/>
      <c r="AGI11" s="633"/>
      <c r="AGJ11" s="633"/>
      <c r="AGK11" s="633"/>
      <c r="AGL11" s="633"/>
      <c r="AGM11" s="633"/>
      <c r="AGN11" s="633"/>
      <c r="AGO11" s="633"/>
      <c r="AGP11" s="633"/>
      <c r="AGQ11" s="633"/>
      <c r="AGR11" s="633"/>
      <c r="AGS11" s="633"/>
      <c r="AGT11" s="633"/>
      <c r="AGU11" s="633"/>
      <c r="AGV11" s="633"/>
      <c r="AGW11" s="633"/>
      <c r="AGX11" s="633"/>
      <c r="AGY11" s="633"/>
      <c r="AGZ11" s="633"/>
      <c r="AHA11" s="633"/>
      <c r="AHB11" s="633"/>
      <c r="AHC11" s="633"/>
      <c r="AHD11" s="633"/>
      <c r="AHE11" s="633"/>
      <c r="AHF11" s="633"/>
      <c r="AHG11" s="633"/>
      <c r="AHH11" s="633"/>
      <c r="AHI11" s="633"/>
      <c r="AHJ11" s="633"/>
      <c r="AHK11" s="633"/>
      <c r="AHL11" s="633"/>
      <c r="AHM11" s="633"/>
      <c r="AHN11" s="633"/>
      <c r="AHO11" s="633"/>
      <c r="AHP11" s="633"/>
      <c r="AHQ11" s="633"/>
      <c r="AHR11" s="633"/>
      <c r="AHS11" s="633"/>
      <c r="AHT11" s="633"/>
      <c r="AHU11" s="633"/>
      <c r="AHV11" s="633"/>
      <c r="AHW11" s="633"/>
      <c r="AHX11" s="633"/>
      <c r="AHY11" s="633"/>
      <c r="AHZ11" s="633"/>
      <c r="AIA11" s="633"/>
      <c r="AIB11" s="633"/>
      <c r="AIC11" s="633"/>
      <c r="AID11" s="633"/>
      <c r="AIE11" s="633"/>
      <c r="AIF11" s="633"/>
      <c r="AIG11" s="633"/>
      <c r="AIH11" s="633"/>
      <c r="AII11" s="633"/>
      <c r="AIJ11" s="633"/>
      <c r="AIK11" s="633"/>
      <c r="AIL11" s="633"/>
      <c r="AIM11" s="633"/>
      <c r="AIN11" s="633"/>
      <c r="AIO11" s="633"/>
      <c r="AIP11" s="633"/>
      <c r="AIQ11" s="633"/>
      <c r="AIR11" s="633"/>
      <c r="AIS11" s="633"/>
      <c r="AIT11" s="633"/>
      <c r="AIU11" s="633"/>
      <c r="AIV11" s="633"/>
      <c r="AIW11" s="633"/>
      <c r="AIX11" s="633"/>
      <c r="AIY11" s="633"/>
      <c r="AIZ11" s="633"/>
      <c r="AJA11" s="633"/>
      <c r="AJB11" s="633"/>
      <c r="AJC11" s="633"/>
      <c r="AJD11" s="633"/>
      <c r="AJE11" s="633"/>
      <c r="AJF11" s="633"/>
      <c r="AJG11" s="633"/>
      <c r="AJH11" s="633"/>
      <c r="AJI11" s="633"/>
      <c r="AJJ11" s="633"/>
      <c r="AJK11" s="633"/>
      <c r="AJL11" s="633"/>
      <c r="AJM11" s="633"/>
      <c r="AJN11" s="633"/>
      <c r="AJO11" s="633"/>
      <c r="AJP11" s="633"/>
      <c r="AJQ11" s="633"/>
      <c r="AJR11" s="633"/>
      <c r="AJS11" s="633"/>
      <c r="AJT11" s="633"/>
      <c r="AJU11" s="633"/>
      <c r="AJV11" s="633"/>
      <c r="AJW11" s="633"/>
      <c r="AJX11" s="633"/>
      <c r="AJY11" s="633"/>
      <c r="AJZ11" s="633"/>
      <c r="AKA11" s="633"/>
      <c r="AKB11" s="633"/>
      <c r="AKC11" s="633"/>
      <c r="AKD11" s="633"/>
      <c r="AKE11" s="633"/>
      <c r="AKF11" s="633"/>
      <c r="AKG11" s="633"/>
      <c r="AKH11" s="633"/>
      <c r="AKI11" s="633"/>
      <c r="AKJ11" s="633"/>
      <c r="AKK11" s="633"/>
      <c r="AKL11" s="633"/>
      <c r="AKM11" s="633"/>
      <c r="AKN11" s="633"/>
      <c r="AKO11" s="633"/>
      <c r="AKP11" s="633"/>
      <c r="AKQ11" s="633"/>
      <c r="AKR11" s="633"/>
      <c r="AKS11" s="633"/>
      <c r="AKT11" s="633"/>
      <c r="AKU11" s="633"/>
      <c r="AKV11" s="633"/>
      <c r="AKW11" s="633"/>
      <c r="AKX11" s="633"/>
      <c r="AKY11" s="633"/>
      <c r="AKZ11" s="633"/>
      <c r="ALA11" s="633"/>
      <c r="ALB11" s="633"/>
      <c r="ALC11" s="633"/>
      <c r="ALD11" s="633"/>
      <c r="ALE11" s="633"/>
      <c r="ALF11" s="633"/>
      <c r="ALG11" s="633"/>
      <c r="ALH11" s="633"/>
      <c r="ALI11" s="633"/>
      <c r="ALJ11" s="633"/>
      <c r="ALK11" s="633"/>
      <c r="ALL11" s="633"/>
      <c r="ALM11" s="633"/>
      <c r="ALN11" s="633"/>
      <c r="ALO11" s="633"/>
      <c r="ALP11" s="633"/>
      <c r="ALQ11" s="633"/>
      <c r="ALR11" s="633"/>
      <c r="ALS11" s="633"/>
      <c r="ALT11" s="633"/>
      <c r="ALU11" s="633"/>
      <c r="ALV11" s="633"/>
      <c r="ALW11" s="633"/>
      <c r="ALX11" s="633"/>
      <c r="ALY11" s="633"/>
      <c r="ALZ11" s="633"/>
      <c r="AMA11" s="633"/>
      <c r="AMB11" s="633"/>
      <c r="AMC11" s="633"/>
      <c r="AMD11" s="633"/>
      <c r="AME11" s="633"/>
      <c r="AMF11" s="633"/>
      <c r="AMG11" s="633"/>
      <c r="AMH11" s="633"/>
      <c r="AMI11" s="633"/>
      <c r="AMJ11" s="633"/>
    </row>
    <row r="12" spans="1:1024" s="608" customFormat="1">
      <c r="A12" s="357">
        <v>9</v>
      </c>
      <c r="B12" s="358" t="s">
        <v>1518</v>
      </c>
      <c r="C12" s="359" t="s">
        <v>1516</v>
      </c>
      <c r="D12" s="359" t="s">
        <v>230</v>
      </c>
      <c r="E12" s="431">
        <v>8</v>
      </c>
      <c r="F12" s="359" t="s">
        <v>1517</v>
      </c>
      <c r="G12" s="433"/>
      <c r="H12" s="433"/>
      <c r="I12" s="434"/>
      <c r="J12" s="433"/>
      <c r="K12" s="435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3"/>
      <c r="BB12" s="633"/>
      <c r="BC12" s="633"/>
      <c r="BD12" s="633"/>
      <c r="BE12" s="633"/>
      <c r="BF12" s="633"/>
      <c r="BG12" s="633"/>
      <c r="BH12" s="633"/>
      <c r="BI12" s="633"/>
      <c r="BJ12" s="633"/>
      <c r="BK12" s="633"/>
      <c r="BL12" s="633"/>
      <c r="BM12" s="633"/>
      <c r="BN12" s="633"/>
      <c r="BO12" s="633"/>
      <c r="BP12" s="633"/>
      <c r="BQ12" s="633"/>
      <c r="BR12" s="633"/>
      <c r="BS12" s="633"/>
      <c r="BT12" s="633"/>
      <c r="BU12" s="633"/>
      <c r="BV12" s="633"/>
      <c r="BW12" s="633"/>
      <c r="BX12" s="633"/>
      <c r="BY12" s="633"/>
      <c r="BZ12" s="633"/>
      <c r="CA12" s="633"/>
      <c r="CB12" s="633"/>
      <c r="CC12" s="633"/>
      <c r="CD12" s="633"/>
      <c r="CE12" s="633"/>
      <c r="CF12" s="633"/>
      <c r="CG12" s="633"/>
      <c r="CH12" s="633"/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3"/>
      <c r="CT12" s="633"/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633"/>
      <c r="DK12" s="633"/>
      <c r="DL12" s="633"/>
      <c r="DM12" s="633"/>
      <c r="DN12" s="633"/>
      <c r="DO12" s="633"/>
      <c r="DP12" s="633"/>
      <c r="DQ12" s="633"/>
      <c r="DR12" s="633"/>
      <c r="DS12" s="633"/>
      <c r="DT12" s="633"/>
      <c r="DU12" s="633"/>
      <c r="DV12" s="633"/>
      <c r="DW12" s="633"/>
      <c r="DX12" s="633"/>
      <c r="DY12" s="633"/>
      <c r="DZ12" s="633"/>
      <c r="EA12" s="633"/>
      <c r="EB12" s="633"/>
      <c r="EC12" s="633"/>
      <c r="ED12" s="633"/>
      <c r="EE12" s="633"/>
      <c r="EF12" s="633"/>
      <c r="EG12" s="633"/>
      <c r="EH12" s="633"/>
      <c r="EI12" s="633"/>
      <c r="EJ12" s="633"/>
      <c r="EK12" s="633"/>
      <c r="EL12" s="633"/>
      <c r="EM12" s="633"/>
      <c r="EN12" s="633"/>
      <c r="EO12" s="633"/>
      <c r="EP12" s="633"/>
      <c r="EQ12" s="633"/>
      <c r="ER12" s="633"/>
      <c r="ES12" s="633"/>
      <c r="ET12" s="633"/>
      <c r="EU12" s="633"/>
      <c r="EV12" s="633"/>
      <c r="EW12" s="633"/>
      <c r="EX12" s="633"/>
      <c r="EY12" s="633"/>
      <c r="EZ12" s="633"/>
      <c r="FA12" s="633"/>
      <c r="FB12" s="633"/>
      <c r="FC12" s="633"/>
      <c r="FD12" s="633"/>
      <c r="FE12" s="633"/>
      <c r="FF12" s="633"/>
      <c r="FG12" s="633"/>
      <c r="FH12" s="633"/>
      <c r="FI12" s="633"/>
      <c r="FJ12" s="633"/>
      <c r="FK12" s="633"/>
      <c r="FL12" s="633"/>
      <c r="FM12" s="633"/>
      <c r="FN12" s="633"/>
      <c r="FO12" s="633"/>
      <c r="FP12" s="633"/>
      <c r="FQ12" s="633"/>
      <c r="FR12" s="633"/>
      <c r="FS12" s="633"/>
      <c r="FT12" s="633"/>
      <c r="FU12" s="633"/>
      <c r="FV12" s="633"/>
      <c r="FW12" s="633"/>
      <c r="FX12" s="633"/>
      <c r="FY12" s="633"/>
      <c r="FZ12" s="633"/>
      <c r="GA12" s="633"/>
      <c r="GB12" s="633"/>
      <c r="GC12" s="633"/>
      <c r="GD12" s="633"/>
      <c r="GE12" s="633"/>
      <c r="GF12" s="633"/>
      <c r="GG12" s="633"/>
      <c r="GH12" s="633"/>
      <c r="GI12" s="633"/>
      <c r="GJ12" s="633"/>
      <c r="GK12" s="633"/>
      <c r="GL12" s="633"/>
      <c r="GM12" s="633"/>
      <c r="GN12" s="633"/>
      <c r="GO12" s="633"/>
      <c r="GP12" s="633"/>
      <c r="GQ12" s="633"/>
      <c r="GR12" s="633"/>
      <c r="GS12" s="633"/>
      <c r="GT12" s="633"/>
      <c r="GU12" s="633"/>
      <c r="GV12" s="633"/>
      <c r="GW12" s="633"/>
      <c r="GX12" s="633"/>
      <c r="GY12" s="633"/>
      <c r="GZ12" s="633"/>
      <c r="HA12" s="633"/>
      <c r="HB12" s="633"/>
      <c r="HC12" s="633"/>
      <c r="HD12" s="633"/>
      <c r="HE12" s="633"/>
      <c r="HF12" s="633"/>
      <c r="HG12" s="633"/>
      <c r="HH12" s="633"/>
      <c r="HI12" s="633"/>
      <c r="HJ12" s="633"/>
      <c r="HK12" s="633"/>
      <c r="HL12" s="633"/>
      <c r="HM12" s="633"/>
      <c r="HN12" s="633"/>
      <c r="HO12" s="633"/>
      <c r="HP12" s="633"/>
      <c r="HQ12" s="633"/>
      <c r="HR12" s="633"/>
      <c r="HS12" s="633"/>
      <c r="HT12" s="633"/>
      <c r="HU12" s="633"/>
      <c r="HV12" s="633"/>
      <c r="HW12" s="633"/>
      <c r="HX12" s="633"/>
      <c r="HY12" s="633"/>
      <c r="HZ12" s="633"/>
      <c r="IA12" s="633"/>
      <c r="IB12" s="633"/>
      <c r="IC12" s="633"/>
      <c r="ID12" s="633"/>
      <c r="IE12" s="633"/>
      <c r="IF12" s="633"/>
      <c r="IG12" s="633"/>
      <c r="IH12" s="633"/>
      <c r="II12" s="633"/>
      <c r="IJ12" s="633"/>
      <c r="IK12" s="633"/>
      <c r="IL12" s="633"/>
      <c r="IM12" s="633"/>
      <c r="IN12" s="633"/>
      <c r="IO12" s="633"/>
      <c r="IP12" s="633"/>
      <c r="IQ12" s="633"/>
      <c r="IR12" s="633"/>
      <c r="IS12" s="633"/>
      <c r="IT12" s="633"/>
      <c r="IU12" s="633"/>
      <c r="IV12" s="633"/>
      <c r="IW12" s="633"/>
      <c r="IX12" s="633"/>
      <c r="IY12" s="633"/>
      <c r="IZ12" s="633"/>
      <c r="JA12" s="633"/>
      <c r="JB12" s="633"/>
      <c r="JC12" s="633"/>
      <c r="JD12" s="633"/>
      <c r="JE12" s="633"/>
      <c r="JF12" s="633"/>
      <c r="JG12" s="633"/>
      <c r="JH12" s="633"/>
      <c r="JI12" s="633"/>
      <c r="JJ12" s="633"/>
      <c r="JK12" s="633"/>
      <c r="JL12" s="633"/>
      <c r="JM12" s="633"/>
      <c r="JN12" s="633"/>
      <c r="JO12" s="633"/>
      <c r="JP12" s="633"/>
      <c r="JQ12" s="633"/>
      <c r="JR12" s="633"/>
      <c r="JS12" s="633"/>
      <c r="JT12" s="633"/>
      <c r="JU12" s="633"/>
      <c r="JV12" s="633"/>
      <c r="JW12" s="633"/>
      <c r="JX12" s="633"/>
      <c r="JY12" s="633"/>
      <c r="JZ12" s="633"/>
      <c r="KA12" s="633"/>
      <c r="KB12" s="633"/>
      <c r="KC12" s="633"/>
      <c r="KD12" s="633"/>
      <c r="KE12" s="633"/>
      <c r="KF12" s="633"/>
      <c r="KG12" s="633"/>
      <c r="KH12" s="633"/>
      <c r="KI12" s="633"/>
      <c r="KJ12" s="633"/>
      <c r="KK12" s="633"/>
      <c r="KL12" s="633"/>
      <c r="KM12" s="633"/>
      <c r="KN12" s="633"/>
      <c r="KO12" s="633"/>
      <c r="KP12" s="633"/>
      <c r="KQ12" s="633"/>
      <c r="KR12" s="633"/>
      <c r="KS12" s="633"/>
      <c r="KT12" s="633"/>
      <c r="KU12" s="633"/>
      <c r="KV12" s="633"/>
      <c r="KW12" s="633"/>
      <c r="KX12" s="633"/>
      <c r="KY12" s="633"/>
      <c r="KZ12" s="633"/>
      <c r="LA12" s="633"/>
      <c r="LB12" s="633"/>
      <c r="LC12" s="633"/>
      <c r="LD12" s="633"/>
      <c r="LE12" s="633"/>
      <c r="LF12" s="633"/>
      <c r="LG12" s="633"/>
      <c r="LH12" s="633"/>
      <c r="LI12" s="633"/>
      <c r="LJ12" s="633"/>
      <c r="LK12" s="633"/>
      <c r="LL12" s="633"/>
      <c r="LM12" s="633"/>
      <c r="LN12" s="633"/>
      <c r="LO12" s="633"/>
      <c r="LP12" s="633"/>
      <c r="LQ12" s="633"/>
      <c r="LR12" s="633"/>
      <c r="LS12" s="633"/>
      <c r="LT12" s="633"/>
      <c r="LU12" s="633"/>
      <c r="LV12" s="633"/>
      <c r="LW12" s="633"/>
      <c r="LX12" s="633"/>
      <c r="LY12" s="633"/>
      <c r="LZ12" s="633"/>
      <c r="MA12" s="633"/>
      <c r="MB12" s="633"/>
      <c r="MC12" s="633"/>
      <c r="MD12" s="633"/>
      <c r="ME12" s="633"/>
      <c r="MF12" s="633"/>
      <c r="MG12" s="633"/>
      <c r="MH12" s="633"/>
      <c r="MI12" s="633"/>
      <c r="MJ12" s="633"/>
      <c r="MK12" s="633"/>
      <c r="ML12" s="633"/>
      <c r="MM12" s="633"/>
      <c r="MN12" s="633"/>
      <c r="MO12" s="633"/>
      <c r="MP12" s="633"/>
      <c r="MQ12" s="633"/>
      <c r="MR12" s="633"/>
      <c r="MS12" s="633"/>
      <c r="MT12" s="633"/>
      <c r="MU12" s="633"/>
      <c r="MV12" s="633"/>
      <c r="MW12" s="633"/>
      <c r="MX12" s="633"/>
      <c r="MY12" s="633"/>
      <c r="MZ12" s="633"/>
      <c r="NA12" s="633"/>
      <c r="NB12" s="633"/>
      <c r="NC12" s="633"/>
      <c r="ND12" s="633"/>
      <c r="NE12" s="633"/>
      <c r="NF12" s="633"/>
      <c r="NG12" s="633"/>
      <c r="NH12" s="633"/>
      <c r="NI12" s="633"/>
      <c r="NJ12" s="633"/>
      <c r="NK12" s="633"/>
      <c r="NL12" s="633"/>
      <c r="NM12" s="633"/>
      <c r="NN12" s="633"/>
      <c r="NO12" s="633"/>
      <c r="NP12" s="633"/>
      <c r="NQ12" s="633"/>
      <c r="NR12" s="633"/>
      <c r="NS12" s="633"/>
      <c r="NT12" s="633"/>
      <c r="NU12" s="633"/>
      <c r="NV12" s="633"/>
      <c r="NW12" s="633"/>
      <c r="NX12" s="633"/>
      <c r="NY12" s="633"/>
      <c r="NZ12" s="633"/>
      <c r="OA12" s="633"/>
      <c r="OB12" s="633"/>
      <c r="OC12" s="633"/>
      <c r="OD12" s="633"/>
      <c r="OE12" s="633"/>
      <c r="OF12" s="633"/>
      <c r="OG12" s="633"/>
      <c r="OH12" s="633"/>
      <c r="OI12" s="633"/>
      <c r="OJ12" s="633"/>
      <c r="OK12" s="633"/>
      <c r="OL12" s="633"/>
      <c r="OM12" s="633"/>
      <c r="ON12" s="633"/>
      <c r="OO12" s="633"/>
      <c r="OP12" s="633"/>
      <c r="OQ12" s="633"/>
      <c r="OR12" s="633"/>
      <c r="OS12" s="633"/>
      <c r="OT12" s="633"/>
      <c r="OU12" s="633"/>
      <c r="OV12" s="633"/>
      <c r="OW12" s="633"/>
      <c r="OX12" s="633"/>
      <c r="OY12" s="633"/>
      <c r="OZ12" s="633"/>
      <c r="PA12" s="633"/>
      <c r="PB12" s="633"/>
      <c r="PC12" s="633"/>
      <c r="PD12" s="633"/>
      <c r="PE12" s="633"/>
      <c r="PF12" s="633"/>
      <c r="PG12" s="633"/>
      <c r="PH12" s="633"/>
      <c r="PI12" s="633"/>
      <c r="PJ12" s="633"/>
      <c r="PK12" s="633"/>
      <c r="PL12" s="633"/>
      <c r="PM12" s="633"/>
      <c r="PN12" s="633"/>
      <c r="PO12" s="633"/>
      <c r="PP12" s="633"/>
      <c r="PQ12" s="633"/>
      <c r="PR12" s="633"/>
      <c r="PS12" s="633"/>
      <c r="PT12" s="633"/>
      <c r="PU12" s="633"/>
      <c r="PV12" s="633"/>
      <c r="PW12" s="633"/>
      <c r="PX12" s="633"/>
      <c r="PY12" s="633"/>
      <c r="PZ12" s="633"/>
      <c r="QA12" s="633"/>
      <c r="QB12" s="633"/>
      <c r="QC12" s="633"/>
      <c r="QD12" s="633"/>
      <c r="QE12" s="633"/>
      <c r="QF12" s="633"/>
      <c r="QG12" s="633"/>
      <c r="QH12" s="633"/>
      <c r="QI12" s="633"/>
      <c r="QJ12" s="633"/>
      <c r="QK12" s="633"/>
      <c r="QL12" s="633"/>
      <c r="QM12" s="633"/>
      <c r="QN12" s="633"/>
      <c r="QO12" s="633"/>
      <c r="QP12" s="633"/>
      <c r="QQ12" s="633"/>
      <c r="QR12" s="633"/>
      <c r="QS12" s="633"/>
      <c r="QT12" s="633"/>
      <c r="QU12" s="633"/>
      <c r="QV12" s="633"/>
      <c r="QW12" s="633"/>
      <c r="QX12" s="633"/>
      <c r="QY12" s="633"/>
      <c r="QZ12" s="633"/>
      <c r="RA12" s="633"/>
      <c r="RB12" s="633"/>
      <c r="RC12" s="633"/>
      <c r="RD12" s="633"/>
      <c r="RE12" s="633"/>
      <c r="RF12" s="633"/>
      <c r="RG12" s="633"/>
      <c r="RH12" s="633"/>
      <c r="RI12" s="633"/>
      <c r="RJ12" s="633"/>
      <c r="RK12" s="633"/>
      <c r="RL12" s="633"/>
      <c r="RM12" s="633"/>
      <c r="RN12" s="633"/>
      <c r="RO12" s="633"/>
      <c r="RP12" s="633"/>
      <c r="RQ12" s="633"/>
      <c r="RR12" s="633"/>
      <c r="RS12" s="633"/>
      <c r="RT12" s="633"/>
      <c r="RU12" s="633"/>
      <c r="RV12" s="633"/>
      <c r="RW12" s="633"/>
      <c r="RX12" s="633"/>
      <c r="RY12" s="633"/>
      <c r="RZ12" s="633"/>
      <c r="SA12" s="633"/>
      <c r="SB12" s="633"/>
      <c r="SC12" s="633"/>
      <c r="SD12" s="633"/>
      <c r="SE12" s="633"/>
      <c r="SF12" s="633"/>
      <c r="SG12" s="633"/>
      <c r="SH12" s="633"/>
      <c r="SI12" s="633"/>
      <c r="SJ12" s="633"/>
      <c r="SK12" s="633"/>
      <c r="SL12" s="633"/>
      <c r="SM12" s="633"/>
      <c r="SN12" s="633"/>
      <c r="SO12" s="633"/>
      <c r="SP12" s="633"/>
      <c r="SQ12" s="633"/>
      <c r="SR12" s="633"/>
      <c r="SS12" s="633"/>
      <c r="ST12" s="633"/>
      <c r="SU12" s="633"/>
      <c r="SV12" s="633"/>
      <c r="SW12" s="633"/>
      <c r="SX12" s="633"/>
      <c r="SY12" s="633"/>
      <c r="SZ12" s="633"/>
      <c r="TA12" s="633"/>
      <c r="TB12" s="633"/>
      <c r="TC12" s="633"/>
      <c r="TD12" s="633"/>
      <c r="TE12" s="633"/>
      <c r="TF12" s="633"/>
      <c r="TG12" s="633"/>
      <c r="TH12" s="633"/>
      <c r="TI12" s="633"/>
      <c r="TJ12" s="633"/>
      <c r="TK12" s="633"/>
      <c r="TL12" s="633"/>
      <c r="TM12" s="633"/>
      <c r="TN12" s="633"/>
      <c r="TO12" s="633"/>
      <c r="TP12" s="633"/>
      <c r="TQ12" s="633"/>
      <c r="TR12" s="633"/>
      <c r="TS12" s="633"/>
      <c r="TT12" s="633"/>
      <c r="TU12" s="633"/>
      <c r="TV12" s="633"/>
      <c r="TW12" s="633"/>
      <c r="TX12" s="633"/>
      <c r="TY12" s="633"/>
      <c r="TZ12" s="633"/>
      <c r="UA12" s="633"/>
      <c r="UB12" s="633"/>
      <c r="UC12" s="633"/>
      <c r="UD12" s="633"/>
      <c r="UE12" s="633"/>
      <c r="UF12" s="633"/>
      <c r="UG12" s="633"/>
      <c r="UH12" s="633"/>
      <c r="UI12" s="633"/>
      <c r="UJ12" s="633"/>
      <c r="UK12" s="633"/>
      <c r="UL12" s="633"/>
      <c r="UM12" s="633"/>
      <c r="UN12" s="633"/>
      <c r="UO12" s="633"/>
      <c r="UP12" s="633"/>
      <c r="UQ12" s="633"/>
      <c r="UR12" s="633"/>
      <c r="US12" s="633"/>
      <c r="UT12" s="633"/>
      <c r="UU12" s="633"/>
      <c r="UV12" s="633"/>
      <c r="UW12" s="633"/>
      <c r="UX12" s="633"/>
      <c r="UY12" s="633"/>
      <c r="UZ12" s="633"/>
      <c r="VA12" s="633"/>
      <c r="VB12" s="633"/>
      <c r="VC12" s="633"/>
      <c r="VD12" s="633"/>
      <c r="VE12" s="633"/>
      <c r="VF12" s="633"/>
      <c r="VG12" s="633"/>
      <c r="VH12" s="633"/>
      <c r="VI12" s="633"/>
      <c r="VJ12" s="633"/>
      <c r="VK12" s="633"/>
      <c r="VL12" s="633"/>
      <c r="VM12" s="633"/>
      <c r="VN12" s="633"/>
      <c r="VO12" s="633"/>
      <c r="VP12" s="633"/>
      <c r="VQ12" s="633"/>
      <c r="VR12" s="633"/>
      <c r="VS12" s="633"/>
      <c r="VT12" s="633"/>
      <c r="VU12" s="633"/>
      <c r="VV12" s="633"/>
      <c r="VW12" s="633"/>
      <c r="VX12" s="633"/>
      <c r="VY12" s="633"/>
      <c r="VZ12" s="633"/>
      <c r="WA12" s="633"/>
      <c r="WB12" s="633"/>
      <c r="WC12" s="633"/>
      <c r="WD12" s="633"/>
      <c r="WE12" s="633"/>
      <c r="WF12" s="633"/>
      <c r="WG12" s="633"/>
      <c r="WH12" s="633"/>
      <c r="WI12" s="633"/>
      <c r="WJ12" s="633"/>
      <c r="WK12" s="633"/>
      <c r="WL12" s="633"/>
      <c r="WM12" s="633"/>
      <c r="WN12" s="633"/>
      <c r="WO12" s="633"/>
      <c r="WP12" s="633"/>
      <c r="WQ12" s="633"/>
      <c r="WR12" s="633"/>
      <c r="WS12" s="633"/>
      <c r="WT12" s="633"/>
      <c r="WU12" s="633"/>
      <c r="WV12" s="633"/>
      <c r="WW12" s="633"/>
      <c r="WX12" s="633"/>
      <c r="WY12" s="633"/>
      <c r="WZ12" s="633"/>
      <c r="XA12" s="633"/>
      <c r="XB12" s="633"/>
      <c r="XC12" s="633"/>
      <c r="XD12" s="633"/>
      <c r="XE12" s="633"/>
      <c r="XF12" s="633"/>
      <c r="XG12" s="633"/>
      <c r="XH12" s="633"/>
      <c r="XI12" s="633"/>
      <c r="XJ12" s="633"/>
      <c r="XK12" s="633"/>
      <c r="XL12" s="633"/>
      <c r="XM12" s="633"/>
      <c r="XN12" s="633"/>
      <c r="XO12" s="633"/>
      <c r="XP12" s="633"/>
      <c r="XQ12" s="633"/>
      <c r="XR12" s="633"/>
      <c r="XS12" s="633"/>
      <c r="XT12" s="633"/>
      <c r="XU12" s="633"/>
      <c r="XV12" s="633"/>
      <c r="XW12" s="633"/>
      <c r="XX12" s="633"/>
      <c r="XY12" s="633"/>
      <c r="XZ12" s="633"/>
      <c r="YA12" s="633"/>
      <c r="YB12" s="633"/>
      <c r="YC12" s="633"/>
      <c r="YD12" s="633"/>
      <c r="YE12" s="633"/>
      <c r="YF12" s="633"/>
      <c r="YG12" s="633"/>
      <c r="YH12" s="633"/>
      <c r="YI12" s="633"/>
      <c r="YJ12" s="633"/>
      <c r="YK12" s="633"/>
      <c r="YL12" s="633"/>
      <c r="YM12" s="633"/>
      <c r="YN12" s="633"/>
      <c r="YO12" s="633"/>
      <c r="YP12" s="633"/>
      <c r="YQ12" s="633"/>
      <c r="YR12" s="633"/>
      <c r="YS12" s="633"/>
      <c r="YT12" s="633"/>
      <c r="YU12" s="633"/>
      <c r="YV12" s="633"/>
      <c r="YW12" s="633"/>
      <c r="YX12" s="633"/>
      <c r="YY12" s="633"/>
      <c r="YZ12" s="633"/>
      <c r="ZA12" s="633"/>
      <c r="ZB12" s="633"/>
      <c r="ZC12" s="633"/>
      <c r="ZD12" s="633"/>
      <c r="ZE12" s="633"/>
      <c r="ZF12" s="633"/>
      <c r="ZG12" s="633"/>
      <c r="ZH12" s="633"/>
      <c r="ZI12" s="633"/>
      <c r="ZJ12" s="633"/>
      <c r="ZK12" s="633"/>
      <c r="ZL12" s="633"/>
      <c r="ZM12" s="633"/>
      <c r="ZN12" s="633"/>
      <c r="ZO12" s="633"/>
      <c r="ZP12" s="633"/>
      <c r="ZQ12" s="633"/>
      <c r="ZR12" s="633"/>
      <c r="ZS12" s="633"/>
      <c r="ZT12" s="633"/>
      <c r="ZU12" s="633"/>
      <c r="ZV12" s="633"/>
      <c r="ZW12" s="633"/>
      <c r="ZX12" s="633"/>
      <c r="ZY12" s="633"/>
      <c r="ZZ12" s="633"/>
      <c r="AAA12" s="633"/>
      <c r="AAB12" s="633"/>
      <c r="AAC12" s="633"/>
      <c r="AAD12" s="633"/>
      <c r="AAE12" s="633"/>
      <c r="AAF12" s="633"/>
      <c r="AAG12" s="633"/>
      <c r="AAH12" s="633"/>
      <c r="AAI12" s="633"/>
      <c r="AAJ12" s="633"/>
      <c r="AAK12" s="633"/>
      <c r="AAL12" s="633"/>
      <c r="AAM12" s="633"/>
      <c r="AAN12" s="633"/>
      <c r="AAO12" s="633"/>
      <c r="AAP12" s="633"/>
      <c r="AAQ12" s="633"/>
      <c r="AAR12" s="633"/>
      <c r="AAS12" s="633"/>
      <c r="AAT12" s="633"/>
      <c r="AAU12" s="633"/>
      <c r="AAV12" s="633"/>
      <c r="AAW12" s="633"/>
      <c r="AAX12" s="633"/>
      <c r="AAY12" s="633"/>
      <c r="AAZ12" s="633"/>
      <c r="ABA12" s="633"/>
      <c r="ABB12" s="633"/>
      <c r="ABC12" s="633"/>
      <c r="ABD12" s="633"/>
      <c r="ABE12" s="633"/>
      <c r="ABF12" s="633"/>
      <c r="ABG12" s="633"/>
      <c r="ABH12" s="633"/>
      <c r="ABI12" s="633"/>
      <c r="ABJ12" s="633"/>
      <c r="ABK12" s="633"/>
      <c r="ABL12" s="633"/>
      <c r="ABM12" s="633"/>
      <c r="ABN12" s="633"/>
      <c r="ABO12" s="633"/>
      <c r="ABP12" s="633"/>
      <c r="ABQ12" s="633"/>
      <c r="ABR12" s="633"/>
      <c r="ABS12" s="633"/>
      <c r="ABT12" s="633"/>
      <c r="ABU12" s="633"/>
      <c r="ABV12" s="633"/>
      <c r="ABW12" s="633"/>
      <c r="ABX12" s="633"/>
      <c r="ABY12" s="633"/>
      <c r="ABZ12" s="633"/>
      <c r="ACA12" s="633"/>
      <c r="ACB12" s="633"/>
      <c r="ACC12" s="633"/>
      <c r="ACD12" s="633"/>
      <c r="ACE12" s="633"/>
      <c r="ACF12" s="633"/>
      <c r="ACG12" s="633"/>
      <c r="ACH12" s="633"/>
      <c r="ACI12" s="633"/>
      <c r="ACJ12" s="633"/>
      <c r="ACK12" s="633"/>
      <c r="ACL12" s="633"/>
      <c r="ACM12" s="633"/>
      <c r="ACN12" s="633"/>
      <c r="ACO12" s="633"/>
      <c r="ACP12" s="633"/>
      <c r="ACQ12" s="633"/>
      <c r="ACR12" s="633"/>
      <c r="ACS12" s="633"/>
      <c r="ACT12" s="633"/>
      <c r="ACU12" s="633"/>
      <c r="ACV12" s="633"/>
      <c r="ACW12" s="633"/>
      <c r="ACX12" s="633"/>
      <c r="ACY12" s="633"/>
      <c r="ACZ12" s="633"/>
      <c r="ADA12" s="633"/>
      <c r="ADB12" s="633"/>
      <c r="ADC12" s="633"/>
      <c r="ADD12" s="633"/>
      <c r="ADE12" s="633"/>
      <c r="ADF12" s="633"/>
      <c r="ADG12" s="633"/>
      <c r="ADH12" s="633"/>
      <c r="ADI12" s="633"/>
      <c r="ADJ12" s="633"/>
      <c r="ADK12" s="633"/>
      <c r="ADL12" s="633"/>
      <c r="ADM12" s="633"/>
      <c r="ADN12" s="633"/>
      <c r="ADO12" s="633"/>
      <c r="ADP12" s="633"/>
      <c r="ADQ12" s="633"/>
      <c r="ADR12" s="633"/>
      <c r="ADS12" s="633"/>
      <c r="ADT12" s="633"/>
      <c r="ADU12" s="633"/>
      <c r="ADV12" s="633"/>
      <c r="ADW12" s="633"/>
      <c r="ADX12" s="633"/>
      <c r="ADY12" s="633"/>
      <c r="ADZ12" s="633"/>
      <c r="AEA12" s="633"/>
      <c r="AEB12" s="633"/>
      <c r="AEC12" s="633"/>
      <c r="AED12" s="633"/>
      <c r="AEE12" s="633"/>
      <c r="AEF12" s="633"/>
      <c r="AEG12" s="633"/>
      <c r="AEH12" s="633"/>
      <c r="AEI12" s="633"/>
      <c r="AEJ12" s="633"/>
      <c r="AEK12" s="633"/>
      <c r="AEL12" s="633"/>
      <c r="AEM12" s="633"/>
      <c r="AEN12" s="633"/>
      <c r="AEO12" s="633"/>
      <c r="AEP12" s="633"/>
      <c r="AEQ12" s="633"/>
      <c r="AER12" s="633"/>
      <c r="AES12" s="633"/>
      <c r="AET12" s="633"/>
      <c r="AEU12" s="633"/>
      <c r="AEV12" s="633"/>
      <c r="AEW12" s="633"/>
      <c r="AEX12" s="633"/>
      <c r="AEY12" s="633"/>
      <c r="AEZ12" s="633"/>
      <c r="AFA12" s="633"/>
      <c r="AFB12" s="633"/>
      <c r="AFC12" s="633"/>
      <c r="AFD12" s="633"/>
      <c r="AFE12" s="633"/>
      <c r="AFF12" s="633"/>
      <c r="AFG12" s="633"/>
      <c r="AFH12" s="633"/>
      <c r="AFI12" s="633"/>
      <c r="AFJ12" s="633"/>
      <c r="AFK12" s="633"/>
      <c r="AFL12" s="633"/>
      <c r="AFM12" s="633"/>
      <c r="AFN12" s="633"/>
      <c r="AFO12" s="633"/>
      <c r="AFP12" s="633"/>
      <c r="AFQ12" s="633"/>
      <c r="AFR12" s="633"/>
      <c r="AFS12" s="633"/>
      <c r="AFT12" s="633"/>
      <c r="AFU12" s="633"/>
      <c r="AFV12" s="633"/>
      <c r="AFW12" s="633"/>
      <c r="AFX12" s="633"/>
      <c r="AFY12" s="633"/>
      <c r="AFZ12" s="633"/>
      <c r="AGA12" s="633"/>
      <c r="AGB12" s="633"/>
      <c r="AGC12" s="633"/>
      <c r="AGD12" s="633"/>
      <c r="AGE12" s="633"/>
      <c r="AGF12" s="633"/>
      <c r="AGG12" s="633"/>
      <c r="AGH12" s="633"/>
      <c r="AGI12" s="633"/>
      <c r="AGJ12" s="633"/>
      <c r="AGK12" s="633"/>
      <c r="AGL12" s="633"/>
      <c r="AGM12" s="633"/>
      <c r="AGN12" s="633"/>
      <c r="AGO12" s="633"/>
      <c r="AGP12" s="633"/>
      <c r="AGQ12" s="633"/>
      <c r="AGR12" s="633"/>
      <c r="AGS12" s="633"/>
      <c r="AGT12" s="633"/>
      <c r="AGU12" s="633"/>
      <c r="AGV12" s="633"/>
      <c r="AGW12" s="633"/>
      <c r="AGX12" s="633"/>
      <c r="AGY12" s="633"/>
      <c r="AGZ12" s="633"/>
      <c r="AHA12" s="633"/>
      <c r="AHB12" s="633"/>
      <c r="AHC12" s="633"/>
      <c r="AHD12" s="633"/>
      <c r="AHE12" s="633"/>
      <c r="AHF12" s="633"/>
      <c r="AHG12" s="633"/>
      <c r="AHH12" s="633"/>
      <c r="AHI12" s="633"/>
      <c r="AHJ12" s="633"/>
      <c r="AHK12" s="633"/>
      <c r="AHL12" s="633"/>
      <c r="AHM12" s="633"/>
      <c r="AHN12" s="633"/>
      <c r="AHO12" s="633"/>
      <c r="AHP12" s="633"/>
      <c r="AHQ12" s="633"/>
      <c r="AHR12" s="633"/>
      <c r="AHS12" s="633"/>
      <c r="AHT12" s="633"/>
      <c r="AHU12" s="633"/>
      <c r="AHV12" s="633"/>
      <c r="AHW12" s="633"/>
      <c r="AHX12" s="633"/>
      <c r="AHY12" s="633"/>
      <c r="AHZ12" s="633"/>
      <c r="AIA12" s="633"/>
      <c r="AIB12" s="633"/>
      <c r="AIC12" s="633"/>
      <c r="AID12" s="633"/>
      <c r="AIE12" s="633"/>
      <c r="AIF12" s="633"/>
      <c r="AIG12" s="633"/>
      <c r="AIH12" s="633"/>
      <c r="AII12" s="633"/>
      <c r="AIJ12" s="633"/>
      <c r="AIK12" s="633"/>
      <c r="AIL12" s="633"/>
      <c r="AIM12" s="633"/>
      <c r="AIN12" s="633"/>
      <c r="AIO12" s="633"/>
      <c r="AIP12" s="633"/>
      <c r="AIQ12" s="633"/>
      <c r="AIR12" s="633"/>
      <c r="AIS12" s="633"/>
      <c r="AIT12" s="633"/>
      <c r="AIU12" s="633"/>
      <c r="AIV12" s="633"/>
      <c r="AIW12" s="633"/>
      <c r="AIX12" s="633"/>
      <c r="AIY12" s="633"/>
      <c r="AIZ12" s="633"/>
      <c r="AJA12" s="633"/>
      <c r="AJB12" s="633"/>
      <c r="AJC12" s="633"/>
      <c r="AJD12" s="633"/>
      <c r="AJE12" s="633"/>
      <c r="AJF12" s="633"/>
      <c r="AJG12" s="633"/>
      <c r="AJH12" s="633"/>
      <c r="AJI12" s="633"/>
      <c r="AJJ12" s="633"/>
      <c r="AJK12" s="633"/>
      <c r="AJL12" s="633"/>
      <c r="AJM12" s="633"/>
      <c r="AJN12" s="633"/>
      <c r="AJO12" s="633"/>
      <c r="AJP12" s="633"/>
      <c r="AJQ12" s="633"/>
      <c r="AJR12" s="633"/>
      <c r="AJS12" s="633"/>
      <c r="AJT12" s="633"/>
      <c r="AJU12" s="633"/>
      <c r="AJV12" s="633"/>
      <c r="AJW12" s="633"/>
      <c r="AJX12" s="633"/>
      <c r="AJY12" s="633"/>
      <c r="AJZ12" s="633"/>
      <c r="AKA12" s="633"/>
      <c r="AKB12" s="633"/>
      <c r="AKC12" s="633"/>
      <c r="AKD12" s="633"/>
      <c r="AKE12" s="633"/>
      <c r="AKF12" s="633"/>
      <c r="AKG12" s="633"/>
      <c r="AKH12" s="633"/>
      <c r="AKI12" s="633"/>
      <c r="AKJ12" s="633"/>
      <c r="AKK12" s="633"/>
      <c r="AKL12" s="633"/>
      <c r="AKM12" s="633"/>
      <c r="AKN12" s="633"/>
      <c r="AKO12" s="633"/>
      <c r="AKP12" s="633"/>
      <c r="AKQ12" s="633"/>
      <c r="AKR12" s="633"/>
      <c r="AKS12" s="633"/>
      <c r="AKT12" s="633"/>
      <c r="AKU12" s="633"/>
      <c r="AKV12" s="633"/>
      <c r="AKW12" s="633"/>
      <c r="AKX12" s="633"/>
      <c r="AKY12" s="633"/>
      <c r="AKZ12" s="633"/>
      <c r="ALA12" s="633"/>
      <c r="ALB12" s="633"/>
      <c r="ALC12" s="633"/>
      <c r="ALD12" s="633"/>
      <c r="ALE12" s="633"/>
      <c r="ALF12" s="633"/>
      <c r="ALG12" s="633"/>
      <c r="ALH12" s="633"/>
      <c r="ALI12" s="633"/>
      <c r="ALJ12" s="633"/>
      <c r="ALK12" s="633"/>
      <c r="ALL12" s="633"/>
      <c r="ALM12" s="633"/>
      <c r="ALN12" s="633"/>
      <c r="ALO12" s="633"/>
      <c r="ALP12" s="633"/>
      <c r="ALQ12" s="633"/>
      <c r="ALR12" s="633"/>
      <c r="ALS12" s="633"/>
      <c r="ALT12" s="633"/>
      <c r="ALU12" s="633"/>
      <c r="ALV12" s="633"/>
      <c r="ALW12" s="633"/>
      <c r="ALX12" s="633"/>
      <c r="ALY12" s="633"/>
      <c r="ALZ12" s="633"/>
      <c r="AMA12" s="633"/>
      <c r="AMB12" s="633"/>
      <c r="AMC12" s="633"/>
      <c r="AMD12" s="633"/>
      <c r="AME12" s="633"/>
      <c r="AMF12" s="633"/>
      <c r="AMG12" s="633"/>
      <c r="AMH12" s="633"/>
      <c r="AMI12" s="633"/>
      <c r="AMJ12" s="633"/>
    </row>
    <row r="13" spans="1:1024" s="608" customFormat="1" ht="24">
      <c r="A13" s="357">
        <v>10</v>
      </c>
      <c r="B13" s="358" t="s">
        <v>240</v>
      </c>
      <c r="C13" s="359" t="s">
        <v>241</v>
      </c>
      <c r="D13" s="359" t="s">
        <v>230</v>
      </c>
      <c r="E13" s="431">
        <v>4</v>
      </c>
      <c r="F13" s="359" t="s">
        <v>175</v>
      </c>
      <c r="G13" s="433"/>
      <c r="H13" s="433"/>
      <c r="I13" s="434"/>
      <c r="J13" s="433"/>
      <c r="K13" s="435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3"/>
      <c r="AU13" s="633"/>
      <c r="AV13" s="633"/>
      <c r="AW13" s="633"/>
      <c r="AX13" s="633"/>
      <c r="AY13" s="633"/>
      <c r="AZ13" s="633"/>
      <c r="BA13" s="633"/>
      <c r="BB13" s="633"/>
      <c r="BC13" s="633"/>
      <c r="BD13" s="633"/>
      <c r="BE13" s="633"/>
      <c r="BF13" s="633"/>
      <c r="BG13" s="633"/>
      <c r="BH13" s="633"/>
      <c r="BI13" s="633"/>
      <c r="BJ13" s="633"/>
      <c r="BK13" s="633"/>
      <c r="BL13" s="633"/>
      <c r="BM13" s="633"/>
      <c r="BN13" s="633"/>
      <c r="BO13" s="633"/>
      <c r="BP13" s="633"/>
      <c r="BQ13" s="633"/>
      <c r="BR13" s="633"/>
      <c r="BS13" s="633"/>
      <c r="BT13" s="633"/>
      <c r="BU13" s="633"/>
      <c r="BV13" s="633"/>
      <c r="BW13" s="633"/>
      <c r="BX13" s="633"/>
      <c r="BY13" s="633"/>
      <c r="BZ13" s="633"/>
      <c r="CA13" s="633"/>
      <c r="CB13" s="633"/>
      <c r="CC13" s="633"/>
      <c r="CD13" s="633"/>
      <c r="CE13" s="633"/>
      <c r="CF13" s="633"/>
      <c r="CG13" s="633"/>
      <c r="CH13" s="633"/>
      <c r="CI13" s="633"/>
      <c r="CJ13" s="633"/>
      <c r="CK13" s="633"/>
      <c r="CL13" s="633"/>
      <c r="CM13" s="633"/>
      <c r="CN13" s="633"/>
      <c r="CO13" s="633"/>
      <c r="CP13" s="633"/>
      <c r="CQ13" s="633"/>
      <c r="CR13" s="633"/>
      <c r="CS13" s="633"/>
      <c r="CT13" s="633"/>
      <c r="CU13" s="633"/>
      <c r="CV13" s="633"/>
      <c r="CW13" s="633"/>
      <c r="CX13" s="633"/>
      <c r="CY13" s="633"/>
      <c r="CZ13" s="633"/>
      <c r="DA13" s="633"/>
      <c r="DB13" s="633"/>
      <c r="DC13" s="633"/>
      <c r="DD13" s="633"/>
      <c r="DE13" s="633"/>
      <c r="DF13" s="633"/>
      <c r="DG13" s="633"/>
      <c r="DH13" s="633"/>
      <c r="DI13" s="633"/>
      <c r="DJ13" s="633"/>
      <c r="DK13" s="633"/>
      <c r="DL13" s="633"/>
      <c r="DM13" s="633"/>
      <c r="DN13" s="633"/>
      <c r="DO13" s="633"/>
      <c r="DP13" s="633"/>
      <c r="DQ13" s="633"/>
      <c r="DR13" s="633"/>
      <c r="DS13" s="633"/>
      <c r="DT13" s="633"/>
      <c r="DU13" s="633"/>
      <c r="DV13" s="633"/>
      <c r="DW13" s="633"/>
      <c r="DX13" s="633"/>
      <c r="DY13" s="633"/>
      <c r="DZ13" s="633"/>
      <c r="EA13" s="633"/>
      <c r="EB13" s="633"/>
      <c r="EC13" s="633"/>
      <c r="ED13" s="633"/>
      <c r="EE13" s="633"/>
      <c r="EF13" s="633"/>
      <c r="EG13" s="633"/>
      <c r="EH13" s="633"/>
      <c r="EI13" s="633"/>
      <c r="EJ13" s="633"/>
      <c r="EK13" s="633"/>
      <c r="EL13" s="633"/>
      <c r="EM13" s="633"/>
      <c r="EN13" s="633"/>
      <c r="EO13" s="633"/>
      <c r="EP13" s="633"/>
      <c r="EQ13" s="633"/>
      <c r="ER13" s="633"/>
      <c r="ES13" s="633"/>
      <c r="ET13" s="633"/>
      <c r="EU13" s="633"/>
      <c r="EV13" s="633"/>
      <c r="EW13" s="633"/>
      <c r="EX13" s="633"/>
      <c r="EY13" s="633"/>
      <c r="EZ13" s="633"/>
      <c r="FA13" s="633"/>
      <c r="FB13" s="633"/>
      <c r="FC13" s="633"/>
      <c r="FD13" s="633"/>
      <c r="FE13" s="633"/>
      <c r="FF13" s="633"/>
      <c r="FG13" s="633"/>
      <c r="FH13" s="633"/>
      <c r="FI13" s="633"/>
      <c r="FJ13" s="633"/>
      <c r="FK13" s="633"/>
      <c r="FL13" s="633"/>
      <c r="FM13" s="633"/>
      <c r="FN13" s="633"/>
      <c r="FO13" s="633"/>
      <c r="FP13" s="633"/>
      <c r="FQ13" s="633"/>
      <c r="FR13" s="633"/>
      <c r="FS13" s="633"/>
      <c r="FT13" s="633"/>
      <c r="FU13" s="633"/>
      <c r="FV13" s="633"/>
      <c r="FW13" s="633"/>
      <c r="FX13" s="633"/>
      <c r="FY13" s="633"/>
      <c r="FZ13" s="633"/>
      <c r="GA13" s="633"/>
      <c r="GB13" s="633"/>
      <c r="GC13" s="633"/>
      <c r="GD13" s="633"/>
      <c r="GE13" s="633"/>
      <c r="GF13" s="633"/>
      <c r="GG13" s="633"/>
      <c r="GH13" s="633"/>
      <c r="GI13" s="633"/>
      <c r="GJ13" s="633"/>
      <c r="GK13" s="633"/>
      <c r="GL13" s="633"/>
      <c r="GM13" s="633"/>
      <c r="GN13" s="633"/>
      <c r="GO13" s="633"/>
      <c r="GP13" s="633"/>
      <c r="GQ13" s="633"/>
      <c r="GR13" s="633"/>
      <c r="GS13" s="633"/>
      <c r="GT13" s="633"/>
      <c r="GU13" s="633"/>
      <c r="GV13" s="633"/>
      <c r="GW13" s="633"/>
      <c r="GX13" s="633"/>
      <c r="GY13" s="633"/>
      <c r="GZ13" s="633"/>
      <c r="HA13" s="633"/>
      <c r="HB13" s="633"/>
      <c r="HC13" s="633"/>
      <c r="HD13" s="633"/>
      <c r="HE13" s="633"/>
      <c r="HF13" s="633"/>
      <c r="HG13" s="633"/>
      <c r="HH13" s="633"/>
      <c r="HI13" s="633"/>
      <c r="HJ13" s="633"/>
      <c r="HK13" s="633"/>
      <c r="HL13" s="633"/>
      <c r="HM13" s="633"/>
      <c r="HN13" s="633"/>
      <c r="HO13" s="633"/>
      <c r="HP13" s="633"/>
      <c r="HQ13" s="633"/>
      <c r="HR13" s="633"/>
      <c r="HS13" s="633"/>
      <c r="HT13" s="633"/>
      <c r="HU13" s="633"/>
      <c r="HV13" s="633"/>
      <c r="HW13" s="633"/>
      <c r="HX13" s="633"/>
      <c r="HY13" s="633"/>
      <c r="HZ13" s="633"/>
      <c r="IA13" s="633"/>
      <c r="IB13" s="633"/>
      <c r="IC13" s="633"/>
      <c r="ID13" s="633"/>
      <c r="IE13" s="633"/>
      <c r="IF13" s="633"/>
      <c r="IG13" s="633"/>
      <c r="IH13" s="633"/>
      <c r="II13" s="633"/>
      <c r="IJ13" s="633"/>
      <c r="IK13" s="633"/>
      <c r="IL13" s="633"/>
      <c r="IM13" s="633"/>
      <c r="IN13" s="633"/>
      <c r="IO13" s="633"/>
      <c r="IP13" s="633"/>
      <c r="IQ13" s="633"/>
      <c r="IR13" s="633"/>
      <c r="IS13" s="633"/>
      <c r="IT13" s="633"/>
      <c r="IU13" s="633"/>
      <c r="IV13" s="633"/>
      <c r="IW13" s="633"/>
      <c r="IX13" s="633"/>
      <c r="IY13" s="633"/>
      <c r="IZ13" s="633"/>
      <c r="JA13" s="633"/>
      <c r="JB13" s="633"/>
      <c r="JC13" s="633"/>
      <c r="JD13" s="633"/>
      <c r="JE13" s="633"/>
      <c r="JF13" s="633"/>
      <c r="JG13" s="633"/>
      <c r="JH13" s="633"/>
      <c r="JI13" s="633"/>
      <c r="JJ13" s="633"/>
      <c r="JK13" s="633"/>
      <c r="JL13" s="633"/>
      <c r="JM13" s="633"/>
      <c r="JN13" s="633"/>
      <c r="JO13" s="633"/>
      <c r="JP13" s="633"/>
      <c r="JQ13" s="633"/>
      <c r="JR13" s="633"/>
      <c r="JS13" s="633"/>
      <c r="JT13" s="633"/>
      <c r="JU13" s="633"/>
      <c r="JV13" s="633"/>
      <c r="JW13" s="633"/>
      <c r="JX13" s="633"/>
      <c r="JY13" s="633"/>
      <c r="JZ13" s="633"/>
      <c r="KA13" s="633"/>
      <c r="KB13" s="633"/>
      <c r="KC13" s="633"/>
      <c r="KD13" s="633"/>
      <c r="KE13" s="633"/>
      <c r="KF13" s="633"/>
      <c r="KG13" s="633"/>
      <c r="KH13" s="633"/>
      <c r="KI13" s="633"/>
      <c r="KJ13" s="633"/>
      <c r="KK13" s="633"/>
      <c r="KL13" s="633"/>
      <c r="KM13" s="633"/>
      <c r="KN13" s="633"/>
      <c r="KO13" s="633"/>
      <c r="KP13" s="633"/>
      <c r="KQ13" s="633"/>
      <c r="KR13" s="633"/>
      <c r="KS13" s="633"/>
      <c r="KT13" s="633"/>
      <c r="KU13" s="633"/>
      <c r="KV13" s="633"/>
      <c r="KW13" s="633"/>
      <c r="KX13" s="633"/>
      <c r="KY13" s="633"/>
      <c r="KZ13" s="633"/>
      <c r="LA13" s="633"/>
      <c r="LB13" s="633"/>
      <c r="LC13" s="633"/>
      <c r="LD13" s="633"/>
      <c r="LE13" s="633"/>
      <c r="LF13" s="633"/>
      <c r="LG13" s="633"/>
      <c r="LH13" s="633"/>
      <c r="LI13" s="633"/>
      <c r="LJ13" s="633"/>
      <c r="LK13" s="633"/>
      <c r="LL13" s="633"/>
      <c r="LM13" s="633"/>
      <c r="LN13" s="633"/>
      <c r="LO13" s="633"/>
      <c r="LP13" s="633"/>
      <c r="LQ13" s="633"/>
      <c r="LR13" s="633"/>
      <c r="LS13" s="633"/>
      <c r="LT13" s="633"/>
      <c r="LU13" s="633"/>
      <c r="LV13" s="633"/>
      <c r="LW13" s="633"/>
      <c r="LX13" s="633"/>
      <c r="LY13" s="633"/>
      <c r="LZ13" s="633"/>
      <c r="MA13" s="633"/>
      <c r="MB13" s="633"/>
      <c r="MC13" s="633"/>
      <c r="MD13" s="633"/>
      <c r="ME13" s="633"/>
      <c r="MF13" s="633"/>
      <c r="MG13" s="633"/>
      <c r="MH13" s="633"/>
      <c r="MI13" s="633"/>
      <c r="MJ13" s="633"/>
      <c r="MK13" s="633"/>
      <c r="ML13" s="633"/>
      <c r="MM13" s="633"/>
      <c r="MN13" s="633"/>
      <c r="MO13" s="633"/>
      <c r="MP13" s="633"/>
      <c r="MQ13" s="633"/>
      <c r="MR13" s="633"/>
      <c r="MS13" s="633"/>
      <c r="MT13" s="633"/>
      <c r="MU13" s="633"/>
      <c r="MV13" s="633"/>
      <c r="MW13" s="633"/>
      <c r="MX13" s="633"/>
      <c r="MY13" s="633"/>
      <c r="MZ13" s="633"/>
      <c r="NA13" s="633"/>
      <c r="NB13" s="633"/>
      <c r="NC13" s="633"/>
      <c r="ND13" s="633"/>
      <c r="NE13" s="633"/>
      <c r="NF13" s="633"/>
      <c r="NG13" s="633"/>
      <c r="NH13" s="633"/>
      <c r="NI13" s="633"/>
      <c r="NJ13" s="633"/>
      <c r="NK13" s="633"/>
      <c r="NL13" s="633"/>
      <c r="NM13" s="633"/>
      <c r="NN13" s="633"/>
      <c r="NO13" s="633"/>
      <c r="NP13" s="633"/>
      <c r="NQ13" s="633"/>
      <c r="NR13" s="633"/>
      <c r="NS13" s="633"/>
      <c r="NT13" s="633"/>
      <c r="NU13" s="633"/>
      <c r="NV13" s="633"/>
      <c r="NW13" s="633"/>
      <c r="NX13" s="633"/>
      <c r="NY13" s="633"/>
      <c r="NZ13" s="633"/>
      <c r="OA13" s="633"/>
      <c r="OB13" s="633"/>
      <c r="OC13" s="633"/>
      <c r="OD13" s="633"/>
      <c r="OE13" s="633"/>
      <c r="OF13" s="633"/>
      <c r="OG13" s="633"/>
      <c r="OH13" s="633"/>
      <c r="OI13" s="633"/>
      <c r="OJ13" s="633"/>
      <c r="OK13" s="633"/>
      <c r="OL13" s="633"/>
      <c r="OM13" s="633"/>
      <c r="ON13" s="633"/>
      <c r="OO13" s="633"/>
      <c r="OP13" s="633"/>
      <c r="OQ13" s="633"/>
      <c r="OR13" s="633"/>
      <c r="OS13" s="633"/>
      <c r="OT13" s="633"/>
      <c r="OU13" s="633"/>
      <c r="OV13" s="633"/>
      <c r="OW13" s="633"/>
      <c r="OX13" s="633"/>
      <c r="OY13" s="633"/>
      <c r="OZ13" s="633"/>
      <c r="PA13" s="633"/>
      <c r="PB13" s="633"/>
      <c r="PC13" s="633"/>
      <c r="PD13" s="633"/>
      <c r="PE13" s="633"/>
      <c r="PF13" s="633"/>
      <c r="PG13" s="633"/>
      <c r="PH13" s="633"/>
      <c r="PI13" s="633"/>
      <c r="PJ13" s="633"/>
      <c r="PK13" s="633"/>
      <c r="PL13" s="633"/>
      <c r="PM13" s="633"/>
      <c r="PN13" s="633"/>
      <c r="PO13" s="633"/>
      <c r="PP13" s="633"/>
      <c r="PQ13" s="633"/>
      <c r="PR13" s="633"/>
      <c r="PS13" s="633"/>
      <c r="PT13" s="633"/>
      <c r="PU13" s="633"/>
      <c r="PV13" s="633"/>
      <c r="PW13" s="633"/>
      <c r="PX13" s="633"/>
      <c r="PY13" s="633"/>
      <c r="PZ13" s="633"/>
      <c r="QA13" s="633"/>
      <c r="QB13" s="633"/>
      <c r="QC13" s="633"/>
      <c r="QD13" s="633"/>
      <c r="QE13" s="633"/>
      <c r="QF13" s="633"/>
      <c r="QG13" s="633"/>
      <c r="QH13" s="633"/>
      <c r="QI13" s="633"/>
      <c r="QJ13" s="633"/>
      <c r="QK13" s="633"/>
      <c r="QL13" s="633"/>
      <c r="QM13" s="633"/>
      <c r="QN13" s="633"/>
      <c r="QO13" s="633"/>
      <c r="QP13" s="633"/>
      <c r="QQ13" s="633"/>
      <c r="QR13" s="633"/>
      <c r="QS13" s="633"/>
      <c r="QT13" s="633"/>
      <c r="QU13" s="633"/>
      <c r="QV13" s="633"/>
      <c r="QW13" s="633"/>
      <c r="QX13" s="633"/>
      <c r="QY13" s="633"/>
      <c r="QZ13" s="633"/>
      <c r="RA13" s="633"/>
      <c r="RB13" s="633"/>
      <c r="RC13" s="633"/>
      <c r="RD13" s="633"/>
      <c r="RE13" s="633"/>
      <c r="RF13" s="633"/>
      <c r="RG13" s="633"/>
      <c r="RH13" s="633"/>
      <c r="RI13" s="633"/>
      <c r="RJ13" s="633"/>
      <c r="RK13" s="633"/>
      <c r="RL13" s="633"/>
      <c r="RM13" s="633"/>
      <c r="RN13" s="633"/>
      <c r="RO13" s="633"/>
      <c r="RP13" s="633"/>
      <c r="RQ13" s="633"/>
      <c r="RR13" s="633"/>
      <c r="RS13" s="633"/>
      <c r="RT13" s="633"/>
      <c r="RU13" s="633"/>
      <c r="RV13" s="633"/>
      <c r="RW13" s="633"/>
      <c r="RX13" s="633"/>
      <c r="RY13" s="633"/>
      <c r="RZ13" s="633"/>
      <c r="SA13" s="633"/>
      <c r="SB13" s="633"/>
      <c r="SC13" s="633"/>
      <c r="SD13" s="633"/>
      <c r="SE13" s="633"/>
      <c r="SF13" s="633"/>
      <c r="SG13" s="633"/>
      <c r="SH13" s="633"/>
      <c r="SI13" s="633"/>
      <c r="SJ13" s="633"/>
      <c r="SK13" s="633"/>
      <c r="SL13" s="633"/>
      <c r="SM13" s="633"/>
      <c r="SN13" s="633"/>
      <c r="SO13" s="633"/>
      <c r="SP13" s="633"/>
      <c r="SQ13" s="633"/>
      <c r="SR13" s="633"/>
      <c r="SS13" s="633"/>
      <c r="ST13" s="633"/>
      <c r="SU13" s="633"/>
      <c r="SV13" s="633"/>
      <c r="SW13" s="633"/>
      <c r="SX13" s="633"/>
      <c r="SY13" s="633"/>
      <c r="SZ13" s="633"/>
      <c r="TA13" s="633"/>
      <c r="TB13" s="633"/>
      <c r="TC13" s="633"/>
      <c r="TD13" s="633"/>
      <c r="TE13" s="633"/>
      <c r="TF13" s="633"/>
      <c r="TG13" s="633"/>
      <c r="TH13" s="633"/>
      <c r="TI13" s="633"/>
      <c r="TJ13" s="633"/>
      <c r="TK13" s="633"/>
      <c r="TL13" s="633"/>
      <c r="TM13" s="633"/>
      <c r="TN13" s="633"/>
      <c r="TO13" s="633"/>
      <c r="TP13" s="633"/>
      <c r="TQ13" s="633"/>
      <c r="TR13" s="633"/>
      <c r="TS13" s="633"/>
      <c r="TT13" s="633"/>
      <c r="TU13" s="633"/>
      <c r="TV13" s="633"/>
      <c r="TW13" s="633"/>
      <c r="TX13" s="633"/>
      <c r="TY13" s="633"/>
      <c r="TZ13" s="633"/>
      <c r="UA13" s="633"/>
      <c r="UB13" s="633"/>
      <c r="UC13" s="633"/>
      <c r="UD13" s="633"/>
      <c r="UE13" s="633"/>
      <c r="UF13" s="633"/>
      <c r="UG13" s="633"/>
      <c r="UH13" s="633"/>
      <c r="UI13" s="633"/>
      <c r="UJ13" s="633"/>
      <c r="UK13" s="633"/>
      <c r="UL13" s="633"/>
      <c r="UM13" s="633"/>
      <c r="UN13" s="633"/>
      <c r="UO13" s="633"/>
      <c r="UP13" s="633"/>
      <c r="UQ13" s="633"/>
      <c r="UR13" s="633"/>
      <c r="US13" s="633"/>
      <c r="UT13" s="633"/>
      <c r="UU13" s="633"/>
      <c r="UV13" s="633"/>
      <c r="UW13" s="633"/>
      <c r="UX13" s="633"/>
      <c r="UY13" s="633"/>
      <c r="UZ13" s="633"/>
      <c r="VA13" s="633"/>
      <c r="VB13" s="633"/>
      <c r="VC13" s="633"/>
      <c r="VD13" s="633"/>
      <c r="VE13" s="633"/>
      <c r="VF13" s="633"/>
      <c r="VG13" s="633"/>
      <c r="VH13" s="633"/>
      <c r="VI13" s="633"/>
      <c r="VJ13" s="633"/>
      <c r="VK13" s="633"/>
      <c r="VL13" s="633"/>
      <c r="VM13" s="633"/>
      <c r="VN13" s="633"/>
      <c r="VO13" s="633"/>
      <c r="VP13" s="633"/>
      <c r="VQ13" s="633"/>
      <c r="VR13" s="633"/>
      <c r="VS13" s="633"/>
      <c r="VT13" s="633"/>
      <c r="VU13" s="633"/>
      <c r="VV13" s="633"/>
      <c r="VW13" s="633"/>
      <c r="VX13" s="633"/>
      <c r="VY13" s="633"/>
      <c r="VZ13" s="633"/>
      <c r="WA13" s="633"/>
      <c r="WB13" s="633"/>
      <c r="WC13" s="633"/>
      <c r="WD13" s="633"/>
      <c r="WE13" s="633"/>
      <c r="WF13" s="633"/>
      <c r="WG13" s="633"/>
      <c r="WH13" s="633"/>
      <c r="WI13" s="633"/>
      <c r="WJ13" s="633"/>
      <c r="WK13" s="633"/>
      <c r="WL13" s="633"/>
      <c r="WM13" s="633"/>
      <c r="WN13" s="633"/>
      <c r="WO13" s="633"/>
      <c r="WP13" s="633"/>
      <c r="WQ13" s="633"/>
      <c r="WR13" s="633"/>
      <c r="WS13" s="633"/>
      <c r="WT13" s="633"/>
      <c r="WU13" s="633"/>
      <c r="WV13" s="633"/>
      <c r="WW13" s="633"/>
      <c r="WX13" s="633"/>
      <c r="WY13" s="633"/>
      <c r="WZ13" s="633"/>
      <c r="XA13" s="633"/>
      <c r="XB13" s="633"/>
      <c r="XC13" s="633"/>
      <c r="XD13" s="633"/>
      <c r="XE13" s="633"/>
      <c r="XF13" s="633"/>
      <c r="XG13" s="633"/>
      <c r="XH13" s="633"/>
      <c r="XI13" s="633"/>
      <c r="XJ13" s="633"/>
      <c r="XK13" s="633"/>
      <c r="XL13" s="633"/>
      <c r="XM13" s="633"/>
      <c r="XN13" s="633"/>
      <c r="XO13" s="633"/>
      <c r="XP13" s="633"/>
      <c r="XQ13" s="633"/>
      <c r="XR13" s="633"/>
      <c r="XS13" s="633"/>
      <c r="XT13" s="633"/>
      <c r="XU13" s="633"/>
      <c r="XV13" s="633"/>
      <c r="XW13" s="633"/>
      <c r="XX13" s="633"/>
      <c r="XY13" s="633"/>
      <c r="XZ13" s="633"/>
      <c r="YA13" s="633"/>
      <c r="YB13" s="633"/>
      <c r="YC13" s="633"/>
      <c r="YD13" s="633"/>
      <c r="YE13" s="633"/>
      <c r="YF13" s="633"/>
      <c r="YG13" s="633"/>
      <c r="YH13" s="633"/>
      <c r="YI13" s="633"/>
      <c r="YJ13" s="633"/>
      <c r="YK13" s="633"/>
      <c r="YL13" s="633"/>
      <c r="YM13" s="633"/>
      <c r="YN13" s="633"/>
      <c r="YO13" s="633"/>
      <c r="YP13" s="633"/>
      <c r="YQ13" s="633"/>
      <c r="YR13" s="633"/>
      <c r="YS13" s="633"/>
      <c r="YT13" s="633"/>
      <c r="YU13" s="633"/>
      <c r="YV13" s="633"/>
      <c r="YW13" s="633"/>
      <c r="YX13" s="633"/>
      <c r="YY13" s="633"/>
      <c r="YZ13" s="633"/>
      <c r="ZA13" s="633"/>
      <c r="ZB13" s="633"/>
      <c r="ZC13" s="633"/>
      <c r="ZD13" s="633"/>
      <c r="ZE13" s="633"/>
      <c r="ZF13" s="633"/>
      <c r="ZG13" s="633"/>
      <c r="ZH13" s="633"/>
      <c r="ZI13" s="633"/>
      <c r="ZJ13" s="633"/>
      <c r="ZK13" s="633"/>
      <c r="ZL13" s="633"/>
      <c r="ZM13" s="633"/>
      <c r="ZN13" s="633"/>
      <c r="ZO13" s="633"/>
      <c r="ZP13" s="633"/>
      <c r="ZQ13" s="633"/>
      <c r="ZR13" s="633"/>
      <c r="ZS13" s="633"/>
      <c r="ZT13" s="633"/>
      <c r="ZU13" s="633"/>
      <c r="ZV13" s="633"/>
      <c r="ZW13" s="633"/>
      <c r="ZX13" s="633"/>
      <c r="ZY13" s="633"/>
      <c r="ZZ13" s="633"/>
      <c r="AAA13" s="633"/>
      <c r="AAB13" s="633"/>
      <c r="AAC13" s="633"/>
      <c r="AAD13" s="633"/>
      <c r="AAE13" s="633"/>
      <c r="AAF13" s="633"/>
      <c r="AAG13" s="633"/>
      <c r="AAH13" s="633"/>
      <c r="AAI13" s="633"/>
      <c r="AAJ13" s="633"/>
      <c r="AAK13" s="633"/>
      <c r="AAL13" s="633"/>
      <c r="AAM13" s="633"/>
      <c r="AAN13" s="633"/>
      <c r="AAO13" s="633"/>
      <c r="AAP13" s="633"/>
      <c r="AAQ13" s="633"/>
      <c r="AAR13" s="633"/>
      <c r="AAS13" s="633"/>
      <c r="AAT13" s="633"/>
      <c r="AAU13" s="633"/>
      <c r="AAV13" s="633"/>
      <c r="AAW13" s="633"/>
      <c r="AAX13" s="633"/>
      <c r="AAY13" s="633"/>
      <c r="AAZ13" s="633"/>
      <c r="ABA13" s="633"/>
      <c r="ABB13" s="633"/>
      <c r="ABC13" s="633"/>
      <c r="ABD13" s="633"/>
      <c r="ABE13" s="633"/>
      <c r="ABF13" s="633"/>
      <c r="ABG13" s="633"/>
      <c r="ABH13" s="633"/>
      <c r="ABI13" s="633"/>
      <c r="ABJ13" s="633"/>
      <c r="ABK13" s="633"/>
      <c r="ABL13" s="633"/>
      <c r="ABM13" s="633"/>
      <c r="ABN13" s="633"/>
      <c r="ABO13" s="633"/>
      <c r="ABP13" s="633"/>
      <c r="ABQ13" s="633"/>
      <c r="ABR13" s="633"/>
      <c r="ABS13" s="633"/>
      <c r="ABT13" s="633"/>
      <c r="ABU13" s="633"/>
      <c r="ABV13" s="633"/>
      <c r="ABW13" s="633"/>
      <c r="ABX13" s="633"/>
      <c r="ABY13" s="633"/>
      <c r="ABZ13" s="633"/>
      <c r="ACA13" s="633"/>
      <c r="ACB13" s="633"/>
      <c r="ACC13" s="633"/>
      <c r="ACD13" s="633"/>
      <c r="ACE13" s="633"/>
      <c r="ACF13" s="633"/>
      <c r="ACG13" s="633"/>
      <c r="ACH13" s="633"/>
      <c r="ACI13" s="633"/>
      <c r="ACJ13" s="633"/>
      <c r="ACK13" s="633"/>
      <c r="ACL13" s="633"/>
      <c r="ACM13" s="633"/>
      <c r="ACN13" s="633"/>
      <c r="ACO13" s="633"/>
      <c r="ACP13" s="633"/>
      <c r="ACQ13" s="633"/>
      <c r="ACR13" s="633"/>
      <c r="ACS13" s="633"/>
      <c r="ACT13" s="633"/>
      <c r="ACU13" s="633"/>
      <c r="ACV13" s="633"/>
      <c r="ACW13" s="633"/>
      <c r="ACX13" s="633"/>
      <c r="ACY13" s="633"/>
      <c r="ACZ13" s="633"/>
      <c r="ADA13" s="633"/>
      <c r="ADB13" s="633"/>
      <c r="ADC13" s="633"/>
      <c r="ADD13" s="633"/>
      <c r="ADE13" s="633"/>
      <c r="ADF13" s="633"/>
      <c r="ADG13" s="633"/>
      <c r="ADH13" s="633"/>
      <c r="ADI13" s="633"/>
      <c r="ADJ13" s="633"/>
      <c r="ADK13" s="633"/>
      <c r="ADL13" s="633"/>
      <c r="ADM13" s="633"/>
      <c r="ADN13" s="633"/>
      <c r="ADO13" s="633"/>
      <c r="ADP13" s="633"/>
      <c r="ADQ13" s="633"/>
      <c r="ADR13" s="633"/>
      <c r="ADS13" s="633"/>
      <c r="ADT13" s="633"/>
      <c r="ADU13" s="633"/>
      <c r="ADV13" s="633"/>
      <c r="ADW13" s="633"/>
      <c r="ADX13" s="633"/>
      <c r="ADY13" s="633"/>
      <c r="ADZ13" s="633"/>
      <c r="AEA13" s="633"/>
      <c r="AEB13" s="633"/>
      <c r="AEC13" s="633"/>
      <c r="AED13" s="633"/>
      <c r="AEE13" s="633"/>
      <c r="AEF13" s="633"/>
      <c r="AEG13" s="633"/>
      <c r="AEH13" s="633"/>
      <c r="AEI13" s="633"/>
      <c r="AEJ13" s="633"/>
      <c r="AEK13" s="633"/>
      <c r="AEL13" s="633"/>
      <c r="AEM13" s="633"/>
      <c r="AEN13" s="633"/>
      <c r="AEO13" s="633"/>
      <c r="AEP13" s="633"/>
      <c r="AEQ13" s="633"/>
      <c r="AER13" s="633"/>
      <c r="AES13" s="633"/>
      <c r="AET13" s="633"/>
      <c r="AEU13" s="633"/>
      <c r="AEV13" s="633"/>
      <c r="AEW13" s="633"/>
      <c r="AEX13" s="633"/>
      <c r="AEY13" s="633"/>
      <c r="AEZ13" s="633"/>
      <c r="AFA13" s="633"/>
      <c r="AFB13" s="633"/>
      <c r="AFC13" s="633"/>
      <c r="AFD13" s="633"/>
      <c r="AFE13" s="633"/>
      <c r="AFF13" s="633"/>
      <c r="AFG13" s="633"/>
      <c r="AFH13" s="633"/>
      <c r="AFI13" s="633"/>
      <c r="AFJ13" s="633"/>
      <c r="AFK13" s="633"/>
      <c r="AFL13" s="633"/>
      <c r="AFM13" s="633"/>
      <c r="AFN13" s="633"/>
      <c r="AFO13" s="633"/>
      <c r="AFP13" s="633"/>
      <c r="AFQ13" s="633"/>
      <c r="AFR13" s="633"/>
      <c r="AFS13" s="633"/>
      <c r="AFT13" s="633"/>
      <c r="AFU13" s="633"/>
      <c r="AFV13" s="633"/>
      <c r="AFW13" s="633"/>
      <c r="AFX13" s="633"/>
      <c r="AFY13" s="633"/>
      <c r="AFZ13" s="633"/>
      <c r="AGA13" s="633"/>
      <c r="AGB13" s="633"/>
      <c r="AGC13" s="633"/>
      <c r="AGD13" s="633"/>
      <c r="AGE13" s="633"/>
      <c r="AGF13" s="633"/>
      <c r="AGG13" s="633"/>
      <c r="AGH13" s="633"/>
      <c r="AGI13" s="633"/>
      <c r="AGJ13" s="633"/>
      <c r="AGK13" s="633"/>
      <c r="AGL13" s="633"/>
      <c r="AGM13" s="633"/>
      <c r="AGN13" s="633"/>
      <c r="AGO13" s="633"/>
      <c r="AGP13" s="633"/>
      <c r="AGQ13" s="633"/>
      <c r="AGR13" s="633"/>
      <c r="AGS13" s="633"/>
      <c r="AGT13" s="633"/>
      <c r="AGU13" s="633"/>
      <c r="AGV13" s="633"/>
      <c r="AGW13" s="633"/>
      <c r="AGX13" s="633"/>
      <c r="AGY13" s="633"/>
      <c r="AGZ13" s="633"/>
      <c r="AHA13" s="633"/>
      <c r="AHB13" s="633"/>
      <c r="AHC13" s="633"/>
      <c r="AHD13" s="633"/>
      <c r="AHE13" s="633"/>
      <c r="AHF13" s="633"/>
      <c r="AHG13" s="633"/>
      <c r="AHH13" s="633"/>
      <c r="AHI13" s="633"/>
      <c r="AHJ13" s="633"/>
      <c r="AHK13" s="633"/>
      <c r="AHL13" s="633"/>
      <c r="AHM13" s="633"/>
      <c r="AHN13" s="633"/>
      <c r="AHO13" s="633"/>
      <c r="AHP13" s="633"/>
      <c r="AHQ13" s="633"/>
      <c r="AHR13" s="633"/>
      <c r="AHS13" s="633"/>
      <c r="AHT13" s="633"/>
      <c r="AHU13" s="633"/>
      <c r="AHV13" s="633"/>
      <c r="AHW13" s="633"/>
      <c r="AHX13" s="633"/>
      <c r="AHY13" s="633"/>
      <c r="AHZ13" s="633"/>
      <c r="AIA13" s="633"/>
      <c r="AIB13" s="633"/>
      <c r="AIC13" s="633"/>
      <c r="AID13" s="633"/>
      <c r="AIE13" s="633"/>
      <c r="AIF13" s="633"/>
      <c r="AIG13" s="633"/>
      <c r="AIH13" s="633"/>
      <c r="AII13" s="633"/>
      <c r="AIJ13" s="633"/>
      <c r="AIK13" s="633"/>
      <c r="AIL13" s="633"/>
      <c r="AIM13" s="633"/>
      <c r="AIN13" s="633"/>
      <c r="AIO13" s="633"/>
      <c r="AIP13" s="633"/>
      <c r="AIQ13" s="633"/>
      <c r="AIR13" s="633"/>
      <c r="AIS13" s="633"/>
      <c r="AIT13" s="633"/>
      <c r="AIU13" s="633"/>
      <c r="AIV13" s="633"/>
      <c r="AIW13" s="633"/>
      <c r="AIX13" s="633"/>
      <c r="AIY13" s="633"/>
      <c r="AIZ13" s="633"/>
      <c r="AJA13" s="633"/>
      <c r="AJB13" s="633"/>
      <c r="AJC13" s="633"/>
      <c r="AJD13" s="633"/>
      <c r="AJE13" s="633"/>
      <c r="AJF13" s="633"/>
      <c r="AJG13" s="633"/>
      <c r="AJH13" s="633"/>
      <c r="AJI13" s="633"/>
      <c r="AJJ13" s="633"/>
      <c r="AJK13" s="633"/>
      <c r="AJL13" s="633"/>
      <c r="AJM13" s="633"/>
      <c r="AJN13" s="633"/>
      <c r="AJO13" s="633"/>
      <c r="AJP13" s="633"/>
      <c r="AJQ13" s="633"/>
      <c r="AJR13" s="633"/>
      <c r="AJS13" s="633"/>
      <c r="AJT13" s="633"/>
      <c r="AJU13" s="633"/>
      <c r="AJV13" s="633"/>
      <c r="AJW13" s="633"/>
      <c r="AJX13" s="633"/>
      <c r="AJY13" s="633"/>
      <c r="AJZ13" s="633"/>
      <c r="AKA13" s="633"/>
      <c r="AKB13" s="633"/>
      <c r="AKC13" s="633"/>
      <c r="AKD13" s="633"/>
      <c r="AKE13" s="633"/>
      <c r="AKF13" s="633"/>
      <c r="AKG13" s="633"/>
      <c r="AKH13" s="633"/>
      <c r="AKI13" s="633"/>
      <c r="AKJ13" s="633"/>
      <c r="AKK13" s="633"/>
      <c r="AKL13" s="633"/>
      <c r="AKM13" s="633"/>
      <c r="AKN13" s="633"/>
      <c r="AKO13" s="633"/>
      <c r="AKP13" s="633"/>
      <c r="AKQ13" s="633"/>
      <c r="AKR13" s="633"/>
      <c r="AKS13" s="633"/>
      <c r="AKT13" s="633"/>
      <c r="AKU13" s="633"/>
      <c r="AKV13" s="633"/>
      <c r="AKW13" s="633"/>
      <c r="AKX13" s="633"/>
      <c r="AKY13" s="633"/>
      <c r="AKZ13" s="633"/>
      <c r="ALA13" s="633"/>
      <c r="ALB13" s="633"/>
      <c r="ALC13" s="633"/>
      <c r="ALD13" s="633"/>
      <c r="ALE13" s="633"/>
      <c r="ALF13" s="633"/>
      <c r="ALG13" s="633"/>
      <c r="ALH13" s="633"/>
      <c r="ALI13" s="633"/>
      <c r="ALJ13" s="633"/>
      <c r="ALK13" s="633"/>
      <c r="ALL13" s="633"/>
      <c r="ALM13" s="633"/>
      <c r="ALN13" s="633"/>
      <c r="ALO13" s="633"/>
      <c r="ALP13" s="633"/>
      <c r="ALQ13" s="633"/>
      <c r="ALR13" s="633"/>
      <c r="ALS13" s="633"/>
      <c r="ALT13" s="633"/>
      <c r="ALU13" s="633"/>
      <c r="ALV13" s="633"/>
      <c r="ALW13" s="633"/>
      <c r="ALX13" s="633"/>
      <c r="ALY13" s="633"/>
      <c r="ALZ13" s="633"/>
      <c r="AMA13" s="633"/>
      <c r="AMB13" s="633"/>
      <c r="AMC13" s="633"/>
      <c r="AMD13" s="633"/>
      <c r="AME13" s="633"/>
      <c r="AMF13" s="633"/>
      <c r="AMG13" s="633"/>
      <c r="AMH13" s="633"/>
      <c r="AMI13" s="633"/>
      <c r="AMJ13" s="633"/>
    </row>
    <row r="14" spans="1:1024" ht="15.75" customHeight="1">
      <c r="A14" s="671" t="s">
        <v>242</v>
      </c>
      <c r="B14" s="672"/>
      <c r="C14" s="672"/>
      <c r="D14" s="672"/>
      <c r="E14" s="672"/>
      <c r="F14" s="673"/>
      <c r="G14" s="363" t="s">
        <v>47</v>
      </c>
      <c r="H14" s="364">
        <f>SUM(H4:H13)</f>
        <v>0</v>
      </c>
      <c r="I14" s="671" t="s">
        <v>48</v>
      </c>
      <c r="J14" s="673"/>
      <c r="K14" s="365">
        <f>SUM(K4:K13)</f>
        <v>0</v>
      </c>
    </row>
    <row r="20" spans="7:9">
      <c r="G20" s="532"/>
      <c r="H20" s="532"/>
      <c r="I20" s="532"/>
    </row>
    <row r="21" spans="7:9">
      <c r="G21" s="532"/>
      <c r="H21" s="532"/>
      <c r="I21" s="532"/>
    </row>
  </sheetData>
  <mergeCells count="3">
    <mergeCell ref="A14:F14"/>
    <mergeCell ref="I14:J14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6.28515625" style="185" customWidth="1"/>
    <col min="2" max="2" width="28.5703125" style="185" customWidth="1"/>
    <col min="3" max="3" width="15.7109375" style="185" customWidth="1"/>
    <col min="4" max="4" width="20.28515625" style="185" bestFit="1" customWidth="1"/>
    <col min="5" max="6" width="9.140625" style="185"/>
    <col min="7" max="7" width="9.42578125" style="185" bestFit="1" customWidth="1"/>
    <col min="8" max="8" width="7" style="185" customWidth="1"/>
    <col min="9" max="9" width="7.28515625" style="185" customWidth="1"/>
    <col min="10" max="10" width="9.28515625" style="185" customWidth="1"/>
    <col min="11" max="11" width="8.5703125" style="185" customWidth="1"/>
    <col min="12" max="16384" width="9.140625" style="185"/>
  </cols>
  <sheetData>
    <row r="1" spans="1:11" ht="12.75" thickBot="1">
      <c r="A1" s="677" t="s">
        <v>2481</v>
      </c>
      <c r="B1" s="678"/>
      <c r="C1" s="678"/>
      <c r="D1" s="678"/>
      <c r="E1" s="678"/>
      <c r="F1" s="678"/>
      <c r="G1" s="678"/>
      <c r="H1" s="678"/>
      <c r="I1" s="678"/>
      <c r="J1" s="678"/>
      <c r="K1" s="679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1">
        <v>1</v>
      </c>
      <c r="B4" s="100" t="s">
        <v>1053</v>
      </c>
      <c r="C4" s="110" t="s">
        <v>2282</v>
      </c>
      <c r="D4" s="268" t="s">
        <v>1052</v>
      </c>
      <c r="E4" s="436">
        <v>10</v>
      </c>
      <c r="F4" s="101" t="s">
        <v>838</v>
      </c>
      <c r="G4" s="368"/>
      <c r="H4" s="369"/>
      <c r="I4" s="303"/>
      <c r="J4" s="368"/>
      <c r="K4" s="368"/>
    </row>
    <row r="5" spans="1:11">
      <c r="A5" s="21">
        <v>2</v>
      </c>
      <c r="B5" s="73" t="s">
        <v>1054</v>
      </c>
      <c r="C5" s="188">
        <v>2012072</v>
      </c>
      <c r="D5" s="267" t="s">
        <v>1052</v>
      </c>
      <c r="E5" s="410">
        <v>2</v>
      </c>
      <c r="F5" s="62" t="s">
        <v>1524</v>
      </c>
      <c r="G5" s="368"/>
      <c r="H5" s="369"/>
      <c r="I5" s="303"/>
      <c r="J5" s="368"/>
      <c r="K5" s="368"/>
    </row>
    <row r="6" spans="1:11">
      <c r="A6" s="21">
        <v>3</v>
      </c>
      <c r="B6" s="73" t="s">
        <v>1055</v>
      </c>
      <c r="C6" s="188">
        <v>2052040</v>
      </c>
      <c r="D6" s="267" t="s">
        <v>1052</v>
      </c>
      <c r="E6" s="410">
        <v>2</v>
      </c>
      <c r="F6" s="62" t="s">
        <v>1523</v>
      </c>
      <c r="G6" s="368"/>
      <c r="H6" s="369"/>
      <c r="I6" s="303"/>
      <c r="J6" s="368"/>
      <c r="K6" s="368"/>
    </row>
    <row r="7" spans="1:11">
      <c r="A7" s="21">
        <v>4</v>
      </c>
      <c r="B7" s="73" t="s">
        <v>1056</v>
      </c>
      <c r="C7" s="189" t="s">
        <v>1057</v>
      </c>
      <c r="D7" s="267" t="s">
        <v>1052</v>
      </c>
      <c r="E7" s="410">
        <v>10</v>
      </c>
      <c r="F7" s="62" t="s">
        <v>1058</v>
      </c>
      <c r="G7" s="368"/>
      <c r="H7" s="369"/>
      <c r="I7" s="303"/>
      <c r="J7" s="368"/>
      <c r="K7" s="368"/>
    </row>
    <row r="8" spans="1:11">
      <c r="A8" s="21">
        <v>5</v>
      </c>
      <c r="B8" s="73" t="s">
        <v>1525</v>
      </c>
      <c r="C8" s="189" t="s">
        <v>1526</v>
      </c>
      <c r="D8" s="267" t="s">
        <v>1052</v>
      </c>
      <c r="E8" s="410">
        <v>2</v>
      </c>
      <c r="F8" s="62" t="s">
        <v>927</v>
      </c>
      <c r="G8" s="368"/>
      <c r="H8" s="369"/>
      <c r="I8" s="303"/>
      <c r="J8" s="368"/>
      <c r="K8" s="368"/>
    </row>
    <row r="9" spans="1:11">
      <c r="A9" s="21">
        <v>6</v>
      </c>
      <c r="B9" s="73" t="s">
        <v>1527</v>
      </c>
      <c r="C9" s="188">
        <v>2010120</v>
      </c>
      <c r="D9" s="267" t="s">
        <v>1052</v>
      </c>
      <c r="E9" s="410">
        <v>2</v>
      </c>
      <c r="F9" s="62" t="s">
        <v>1528</v>
      </c>
      <c r="G9" s="368"/>
      <c r="H9" s="369"/>
      <c r="I9" s="303"/>
      <c r="J9" s="368"/>
      <c r="K9" s="368"/>
    </row>
    <row r="10" spans="1:11">
      <c r="A10" s="21">
        <v>8</v>
      </c>
      <c r="B10" s="73" t="s">
        <v>1529</v>
      </c>
      <c r="C10" s="188">
        <v>2060040</v>
      </c>
      <c r="D10" s="267" t="s">
        <v>1052</v>
      </c>
      <c r="E10" s="410">
        <v>2</v>
      </c>
      <c r="F10" s="62" t="s">
        <v>1530</v>
      </c>
      <c r="G10" s="368"/>
      <c r="H10" s="369"/>
      <c r="I10" s="303"/>
      <c r="J10" s="368"/>
      <c r="K10" s="368"/>
    </row>
    <row r="11" spans="1:11">
      <c r="A11" s="21">
        <v>9</v>
      </c>
      <c r="B11" s="73" t="s">
        <v>1531</v>
      </c>
      <c r="C11" s="188">
        <v>2056048</v>
      </c>
      <c r="D11" s="267" t="s">
        <v>1052</v>
      </c>
      <c r="E11" s="410">
        <v>2</v>
      </c>
      <c r="F11" s="62" t="s">
        <v>1533</v>
      </c>
      <c r="G11" s="368"/>
      <c r="H11" s="369"/>
      <c r="I11" s="303"/>
      <c r="J11" s="368"/>
      <c r="K11" s="368"/>
    </row>
    <row r="12" spans="1:11">
      <c r="A12" s="21">
        <v>10</v>
      </c>
      <c r="B12" s="73" t="s">
        <v>1532</v>
      </c>
      <c r="C12" s="188">
        <v>2055040</v>
      </c>
      <c r="D12" s="267" t="s">
        <v>1052</v>
      </c>
      <c r="E12" s="410">
        <v>2</v>
      </c>
      <c r="F12" s="62" t="s">
        <v>1534</v>
      </c>
      <c r="G12" s="368"/>
      <c r="H12" s="369"/>
      <c r="I12" s="303"/>
      <c r="J12" s="368"/>
      <c r="K12" s="368"/>
    </row>
    <row r="13" spans="1:11">
      <c r="A13" s="21">
        <v>11</v>
      </c>
      <c r="B13" s="73" t="s">
        <v>1535</v>
      </c>
      <c r="C13" s="188">
        <v>2050040</v>
      </c>
      <c r="D13" s="267" t="s">
        <v>1052</v>
      </c>
      <c r="E13" s="410">
        <v>2</v>
      </c>
      <c r="F13" s="62" t="s">
        <v>1534</v>
      </c>
      <c r="G13" s="368"/>
      <c r="H13" s="369"/>
      <c r="I13" s="303"/>
      <c r="J13" s="368"/>
      <c r="K13" s="368"/>
    </row>
    <row r="14" spans="1:11">
      <c r="A14" s="21">
        <v>12</v>
      </c>
      <c r="B14" s="73" t="s">
        <v>1536</v>
      </c>
      <c r="C14" s="188">
        <v>2067020</v>
      </c>
      <c r="D14" s="267" t="s">
        <v>1052</v>
      </c>
      <c r="E14" s="410">
        <v>2</v>
      </c>
      <c r="F14" s="62" t="s">
        <v>1533</v>
      </c>
      <c r="G14" s="368"/>
      <c r="H14" s="369"/>
      <c r="I14" s="303"/>
      <c r="J14" s="368"/>
      <c r="K14" s="368"/>
    </row>
    <row r="15" spans="1:11">
      <c r="A15" s="21">
        <v>13</v>
      </c>
      <c r="B15" s="73" t="s">
        <v>1537</v>
      </c>
      <c r="C15" s="188">
        <v>2051020</v>
      </c>
      <c r="D15" s="267" t="s">
        <v>1052</v>
      </c>
      <c r="E15" s="410">
        <v>2</v>
      </c>
      <c r="F15" s="62" t="s">
        <v>1533</v>
      </c>
      <c r="G15" s="368"/>
      <c r="H15" s="369"/>
      <c r="I15" s="303"/>
      <c r="J15" s="368"/>
      <c r="K15" s="368"/>
    </row>
    <row r="16" spans="1:11" ht="12.75" thickBot="1">
      <c r="A16" s="655" t="s">
        <v>46</v>
      </c>
      <c r="B16" s="656"/>
      <c r="C16" s="656"/>
      <c r="D16" s="656"/>
      <c r="E16" s="656"/>
      <c r="F16" s="656"/>
      <c r="G16" s="393" t="s">
        <v>47</v>
      </c>
      <c r="H16" s="366">
        <f>SUM(H4:H15)</f>
        <v>0</v>
      </c>
      <c r="I16" s="656" t="s">
        <v>48</v>
      </c>
      <c r="J16" s="656"/>
      <c r="K16" s="367">
        <f>SUM(K4:K15)</f>
        <v>0</v>
      </c>
    </row>
    <row r="21" spans="8:10">
      <c r="H21" s="259"/>
      <c r="I21" s="259"/>
      <c r="J21" s="259"/>
    </row>
    <row r="22" spans="8:10">
      <c r="H22" s="259"/>
      <c r="I22" s="259"/>
      <c r="J22" s="259"/>
    </row>
  </sheetData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view="pageLayout" zoomScaleNormal="100" workbookViewId="0">
      <selection sqref="A1:K1"/>
    </sheetView>
  </sheetViews>
  <sheetFormatPr defaultRowHeight="12"/>
  <cols>
    <col min="1" max="1" width="5" style="185" customWidth="1"/>
    <col min="2" max="2" width="31.140625" style="185" customWidth="1"/>
    <col min="3" max="3" width="15.5703125" style="185" customWidth="1"/>
    <col min="4" max="4" width="11.7109375" style="185" customWidth="1"/>
    <col min="5" max="5" width="9.140625" style="185"/>
    <col min="6" max="6" width="8.5703125" style="185" customWidth="1"/>
    <col min="7" max="7" width="9.140625" style="185"/>
    <col min="8" max="8" width="8.5703125" style="185" customWidth="1"/>
    <col min="9" max="9" width="7.28515625" style="185" customWidth="1"/>
    <col min="10" max="10" width="8.7109375" style="185" customWidth="1"/>
    <col min="11" max="11" width="11" style="185" customWidth="1"/>
    <col min="12" max="12" width="27.5703125" style="185" customWidth="1"/>
    <col min="13" max="16384" width="9.140625" style="185"/>
  </cols>
  <sheetData>
    <row r="1" spans="1:12" ht="12.75" thickBot="1">
      <c r="A1" s="649" t="s">
        <v>2482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2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2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2">
      <c r="A4" s="21">
        <v>1</v>
      </c>
      <c r="B4" s="111" t="s">
        <v>982</v>
      </c>
      <c r="C4" s="112" t="s">
        <v>983</v>
      </c>
      <c r="D4" s="187" t="s">
        <v>984</v>
      </c>
      <c r="E4" s="464">
        <v>4</v>
      </c>
      <c r="F4" s="370" t="s">
        <v>985</v>
      </c>
      <c r="G4" s="437"/>
      <c r="H4" s="437"/>
      <c r="I4" s="438"/>
      <c r="J4" s="437"/>
      <c r="K4" s="439"/>
    </row>
    <row r="5" spans="1:12">
      <c r="A5" s="21">
        <v>2</v>
      </c>
      <c r="B5" s="186" t="s">
        <v>986</v>
      </c>
      <c r="C5" s="192" t="s">
        <v>999</v>
      </c>
      <c r="D5" s="187" t="s">
        <v>984</v>
      </c>
      <c r="E5" s="309">
        <v>3</v>
      </c>
      <c r="F5" s="187" t="s">
        <v>987</v>
      </c>
      <c r="G5" s="348"/>
      <c r="H5" s="348"/>
      <c r="I5" s="298"/>
      <c r="J5" s="348"/>
      <c r="K5" s="348"/>
    </row>
    <row r="6" spans="1:12">
      <c r="A6" s="21">
        <v>3</v>
      </c>
      <c r="B6" s="280" t="s">
        <v>2283</v>
      </c>
      <c r="C6" s="215" t="s">
        <v>2284</v>
      </c>
      <c r="D6" s="233" t="s">
        <v>984</v>
      </c>
      <c r="E6" s="308">
        <v>4</v>
      </c>
      <c r="F6" s="233" t="s">
        <v>987</v>
      </c>
      <c r="G6" s="348"/>
      <c r="H6" s="348"/>
      <c r="I6" s="298"/>
      <c r="J6" s="348"/>
      <c r="K6" s="348"/>
      <c r="L6" s="533"/>
    </row>
    <row r="7" spans="1:12">
      <c r="A7" s="21">
        <v>4</v>
      </c>
      <c r="B7" s="186" t="s">
        <v>988</v>
      </c>
      <c r="C7" s="183" t="s">
        <v>989</v>
      </c>
      <c r="D7" s="187" t="s">
        <v>984</v>
      </c>
      <c r="E7" s="309">
        <v>3</v>
      </c>
      <c r="F7" s="187" t="s">
        <v>990</v>
      </c>
      <c r="G7" s="348"/>
      <c r="H7" s="348"/>
      <c r="I7" s="298"/>
      <c r="J7" s="348"/>
      <c r="K7" s="348"/>
    </row>
    <row r="8" spans="1:12">
      <c r="A8" s="21">
        <v>5</v>
      </c>
      <c r="B8" s="186" t="s">
        <v>991</v>
      </c>
      <c r="C8" s="183" t="s">
        <v>992</v>
      </c>
      <c r="D8" s="187" t="s">
        <v>984</v>
      </c>
      <c r="E8" s="309">
        <v>3</v>
      </c>
      <c r="F8" s="187" t="s">
        <v>993</v>
      </c>
      <c r="G8" s="348"/>
      <c r="H8" s="348"/>
      <c r="I8" s="298"/>
      <c r="J8" s="348"/>
      <c r="K8" s="348"/>
    </row>
    <row r="9" spans="1:12">
      <c r="A9" s="21">
        <v>6</v>
      </c>
      <c r="B9" s="186" t="s">
        <v>994</v>
      </c>
      <c r="C9" s="183" t="s">
        <v>995</v>
      </c>
      <c r="D9" s="187" t="s">
        <v>984</v>
      </c>
      <c r="E9" s="309">
        <v>3</v>
      </c>
      <c r="F9" s="187" t="s">
        <v>993</v>
      </c>
      <c r="G9" s="348"/>
      <c r="H9" s="348"/>
      <c r="I9" s="298"/>
      <c r="J9" s="348"/>
      <c r="K9" s="348"/>
    </row>
    <row r="10" spans="1:12">
      <c r="A10" s="21">
        <v>7</v>
      </c>
      <c r="B10" s="186" t="s">
        <v>996</v>
      </c>
      <c r="C10" s="183" t="s">
        <v>997</v>
      </c>
      <c r="D10" s="187" t="s">
        <v>984</v>
      </c>
      <c r="E10" s="309">
        <v>4</v>
      </c>
      <c r="F10" s="187" t="s">
        <v>998</v>
      </c>
      <c r="G10" s="348"/>
      <c r="H10" s="348"/>
      <c r="I10" s="298"/>
      <c r="J10" s="348"/>
      <c r="K10" s="348"/>
    </row>
    <row r="11" spans="1:12">
      <c r="A11" s="21">
        <v>8</v>
      </c>
      <c r="B11" s="186" t="s">
        <v>1503</v>
      </c>
      <c r="C11" s="183" t="s">
        <v>1504</v>
      </c>
      <c r="D11" s="187" t="s">
        <v>984</v>
      </c>
      <c r="E11" s="309">
        <v>4</v>
      </c>
      <c r="F11" s="187" t="s">
        <v>987</v>
      </c>
      <c r="G11" s="348"/>
      <c r="H11" s="348"/>
      <c r="I11" s="298"/>
      <c r="J11" s="348"/>
      <c r="K11" s="348"/>
    </row>
    <row r="12" spans="1:12">
      <c r="A12" s="21">
        <v>9</v>
      </c>
      <c r="B12" s="186" t="s">
        <v>1510</v>
      </c>
      <c r="C12" s="183" t="s">
        <v>1506</v>
      </c>
      <c r="D12" s="187" t="s">
        <v>984</v>
      </c>
      <c r="E12" s="309">
        <v>2</v>
      </c>
      <c r="F12" s="187" t="s">
        <v>987</v>
      </c>
      <c r="G12" s="348"/>
      <c r="H12" s="348"/>
      <c r="I12" s="298"/>
      <c r="J12" s="348"/>
      <c r="K12" s="348"/>
    </row>
    <row r="13" spans="1:12">
      <c r="A13" s="21">
        <v>10</v>
      </c>
      <c r="B13" s="186" t="s">
        <v>1511</v>
      </c>
      <c r="C13" s="183" t="s">
        <v>1507</v>
      </c>
      <c r="D13" s="187" t="s">
        <v>984</v>
      </c>
      <c r="E13" s="309">
        <v>2</v>
      </c>
      <c r="F13" s="187" t="s">
        <v>987</v>
      </c>
      <c r="G13" s="348"/>
      <c r="H13" s="348"/>
      <c r="I13" s="298"/>
      <c r="J13" s="348"/>
      <c r="K13" s="348"/>
    </row>
    <row r="14" spans="1:12">
      <c r="A14" s="21">
        <v>11</v>
      </c>
      <c r="B14" s="186" t="s">
        <v>1512</v>
      </c>
      <c r="C14" s="183" t="s">
        <v>1508</v>
      </c>
      <c r="D14" s="187" t="s">
        <v>984</v>
      </c>
      <c r="E14" s="309">
        <v>2</v>
      </c>
      <c r="F14" s="187" t="s">
        <v>1505</v>
      </c>
      <c r="G14" s="348"/>
      <c r="H14" s="348"/>
      <c r="I14" s="298"/>
      <c r="J14" s="348"/>
      <c r="K14" s="348"/>
    </row>
    <row r="15" spans="1:12">
      <c r="A15" s="21">
        <v>12</v>
      </c>
      <c r="B15" s="186" t="s">
        <v>1513</v>
      </c>
      <c r="C15" s="183" t="s">
        <v>1509</v>
      </c>
      <c r="D15" s="187" t="s">
        <v>984</v>
      </c>
      <c r="E15" s="309">
        <v>2</v>
      </c>
      <c r="F15" s="187" t="s">
        <v>1505</v>
      </c>
      <c r="G15" s="348"/>
      <c r="H15" s="348"/>
      <c r="I15" s="298"/>
      <c r="J15" s="348"/>
      <c r="K15" s="348"/>
    </row>
    <row r="16" spans="1:12">
      <c r="A16" s="21">
        <v>13</v>
      </c>
      <c r="B16" s="186" t="s">
        <v>1514</v>
      </c>
      <c r="C16" s="183" t="s">
        <v>2285</v>
      </c>
      <c r="D16" s="187" t="s">
        <v>984</v>
      </c>
      <c r="E16" s="309">
        <v>2</v>
      </c>
      <c r="F16" s="187" t="s">
        <v>993</v>
      </c>
      <c r="G16" s="348"/>
      <c r="H16" s="348"/>
      <c r="I16" s="298"/>
      <c r="J16" s="348"/>
      <c r="K16" s="348"/>
    </row>
    <row r="17" spans="1:11">
      <c r="A17" s="21">
        <v>14</v>
      </c>
      <c r="B17" s="186" t="s">
        <v>1515</v>
      </c>
      <c r="C17" s="187" t="s">
        <v>2286</v>
      </c>
      <c r="D17" s="187" t="s">
        <v>984</v>
      </c>
      <c r="E17" s="309">
        <v>2</v>
      </c>
      <c r="F17" s="187" t="s">
        <v>993</v>
      </c>
      <c r="G17" s="348"/>
      <c r="H17" s="348"/>
      <c r="I17" s="298"/>
      <c r="J17" s="348"/>
      <c r="K17" s="348"/>
    </row>
    <row r="18" spans="1:11" ht="16.5" customHeight="1" thickBot="1">
      <c r="A18" s="655" t="s">
        <v>46</v>
      </c>
      <c r="B18" s="656"/>
      <c r="C18" s="656"/>
      <c r="D18" s="656"/>
      <c r="E18" s="656"/>
      <c r="F18" s="656"/>
      <c r="G18" s="393" t="s">
        <v>47</v>
      </c>
      <c r="H18" s="534">
        <f>SUM(H4:H17)</f>
        <v>0</v>
      </c>
      <c r="I18" s="680" t="s">
        <v>48</v>
      </c>
      <c r="J18" s="680"/>
      <c r="K18" s="535">
        <f>SUM(K4:K17)</f>
        <v>0</v>
      </c>
    </row>
    <row r="19" spans="1:11" ht="16.5" customHeight="1"/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80"/>
  <sheetViews>
    <sheetView view="pageLayout" zoomScaleNormal="100" workbookViewId="0">
      <selection sqref="A1:K1"/>
    </sheetView>
  </sheetViews>
  <sheetFormatPr defaultRowHeight="12"/>
  <cols>
    <col min="1" max="1" width="2.7109375" style="185" bestFit="1" customWidth="1"/>
    <col min="2" max="2" width="40.5703125" style="185" customWidth="1"/>
    <col min="3" max="3" width="9.7109375" style="185" customWidth="1"/>
    <col min="4" max="4" width="11.42578125" style="185" customWidth="1"/>
    <col min="5" max="5" width="9.140625" style="185"/>
    <col min="6" max="6" width="12.7109375" style="185" customWidth="1"/>
    <col min="7" max="7" width="9.42578125" style="185" bestFit="1" customWidth="1"/>
    <col min="8" max="8" width="7.42578125" style="185" customWidth="1"/>
    <col min="9" max="9" width="7.28515625" style="185" customWidth="1"/>
    <col min="10" max="10" width="10.7109375" style="185" customWidth="1"/>
    <col min="11" max="11" width="8.5703125" style="185" customWidth="1"/>
    <col min="12" max="16384" width="9.140625" style="185"/>
  </cols>
  <sheetData>
    <row r="1" spans="1:11" ht="12.75" thickBot="1">
      <c r="A1" s="649" t="s">
        <v>2483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s="608" customFormat="1">
      <c r="A4" s="21">
        <v>1</v>
      </c>
      <c r="B4" s="236" t="s">
        <v>1040</v>
      </c>
      <c r="C4" s="269">
        <v>55912</v>
      </c>
      <c r="D4" s="183" t="s">
        <v>1039</v>
      </c>
      <c r="E4" s="462">
        <v>8</v>
      </c>
      <c r="F4" s="187" t="s">
        <v>1051</v>
      </c>
      <c r="G4" s="312"/>
      <c r="H4" s="312"/>
      <c r="I4" s="441"/>
      <c r="J4" s="312"/>
      <c r="K4" s="312"/>
    </row>
    <row r="5" spans="1:11" s="608" customFormat="1">
      <c r="A5" s="21">
        <v>2</v>
      </c>
      <c r="B5" s="236" t="s">
        <v>1041</v>
      </c>
      <c r="C5" s="269">
        <v>412788</v>
      </c>
      <c r="D5" s="183" t="s">
        <v>1039</v>
      </c>
      <c r="E5" s="462">
        <v>4</v>
      </c>
      <c r="F5" s="187" t="s">
        <v>1050</v>
      </c>
      <c r="G5" s="312"/>
      <c r="H5" s="312"/>
      <c r="I5" s="441"/>
      <c r="J5" s="312"/>
      <c r="K5" s="312"/>
    </row>
    <row r="6" spans="1:11" s="608" customFormat="1">
      <c r="A6" s="21">
        <v>3</v>
      </c>
      <c r="B6" s="236" t="s">
        <v>1042</v>
      </c>
      <c r="C6" s="269">
        <v>412461</v>
      </c>
      <c r="D6" s="183" t="s">
        <v>1039</v>
      </c>
      <c r="E6" s="462">
        <v>4</v>
      </c>
      <c r="F6" s="187" t="s">
        <v>1050</v>
      </c>
      <c r="G6" s="312"/>
      <c r="H6" s="312"/>
      <c r="I6" s="441"/>
      <c r="J6" s="312"/>
      <c r="K6" s="312"/>
    </row>
    <row r="7" spans="1:11" s="608" customFormat="1">
      <c r="A7" s="21">
        <v>4</v>
      </c>
      <c r="B7" s="236" t="s">
        <v>1043</v>
      </c>
      <c r="C7" s="269">
        <v>513800</v>
      </c>
      <c r="D7" s="183" t="s">
        <v>1039</v>
      </c>
      <c r="E7" s="462">
        <v>4</v>
      </c>
      <c r="F7" s="193" t="s">
        <v>1050</v>
      </c>
      <c r="G7" s="312"/>
      <c r="H7" s="312"/>
      <c r="I7" s="441"/>
      <c r="J7" s="312"/>
      <c r="K7" s="312"/>
    </row>
    <row r="8" spans="1:11" s="608" customFormat="1">
      <c r="A8" s="21">
        <v>5</v>
      </c>
      <c r="B8" s="236" t="s">
        <v>1044</v>
      </c>
      <c r="C8" s="269">
        <v>412263</v>
      </c>
      <c r="D8" s="183" t="s">
        <v>1039</v>
      </c>
      <c r="E8" s="462">
        <v>4</v>
      </c>
      <c r="F8" s="193" t="s">
        <v>1050</v>
      </c>
      <c r="G8" s="312"/>
      <c r="H8" s="312"/>
      <c r="I8" s="441"/>
      <c r="J8" s="312"/>
      <c r="K8" s="312"/>
    </row>
    <row r="9" spans="1:11" s="608" customFormat="1">
      <c r="A9" s="21">
        <v>6</v>
      </c>
      <c r="B9" s="236" t="s">
        <v>1045</v>
      </c>
      <c r="C9" s="269">
        <v>412243</v>
      </c>
      <c r="D9" s="183" t="s">
        <v>1039</v>
      </c>
      <c r="E9" s="462">
        <v>4</v>
      </c>
      <c r="F9" s="193" t="s">
        <v>1050</v>
      </c>
      <c r="G9" s="312"/>
      <c r="H9" s="312"/>
      <c r="I9" s="441"/>
      <c r="J9" s="312"/>
      <c r="K9" s="312"/>
    </row>
    <row r="10" spans="1:11" s="608" customFormat="1">
      <c r="A10" s="21">
        <v>7</v>
      </c>
      <c r="B10" s="236" t="s">
        <v>1046</v>
      </c>
      <c r="C10" s="269">
        <v>412279</v>
      </c>
      <c r="D10" s="183" t="s">
        <v>1039</v>
      </c>
      <c r="E10" s="462">
        <v>4</v>
      </c>
      <c r="F10" s="193" t="s">
        <v>1050</v>
      </c>
      <c r="G10" s="312"/>
      <c r="H10" s="312"/>
      <c r="I10" s="441"/>
      <c r="J10" s="312"/>
      <c r="K10" s="312"/>
    </row>
    <row r="11" spans="1:11" s="608" customFormat="1">
      <c r="A11" s="21">
        <v>8</v>
      </c>
      <c r="B11" s="236" t="s">
        <v>1047</v>
      </c>
      <c r="C11" s="269">
        <v>412374</v>
      </c>
      <c r="D11" s="183" t="s">
        <v>1039</v>
      </c>
      <c r="E11" s="462">
        <v>4</v>
      </c>
      <c r="F11" s="193" t="s">
        <v>1050</v>
      </c>
      <c r="G11" s="312"/>
      <c r="H11" s="312"/>
      <c r="I11" s="441"/>
      <c r="J11" s="312"/>
      <c r="K11" s="312"/>
    </row>
    <row r="12" spans="1:11" s="608" customFormat="1">
      <c r="A12" s="21">
        <v>9</v>
      </c>
      <c r="B12" s="236" t="s">
        <v>1048</v>
      </c>
      <c r="C12" s="270">
        <v>30455</v>
      </c>
      <c r="D12" s="183" t="s">
        <v>1039</v>
      </c>
      <c r="E12" s="462">
        <v>30</v>
      </c>
      <c r="F12" s="81" t="s">
        <v>1049</v>
      </c>
      <c r="G12" s="312"/>
      <c r="H12" s="312"/>
      <c r="I12" s="441"/>
      <c r="J12" s="312"/>
      <c r="K12" s="312"/>
    </row>
    <row r="13" spans="1:11" s="608" customFormat="1">
      <c r="A13" s="21">
        <v>10</v>
      </c>
      <c r="B13" s="236" t="s">
        <v>1654</v>
      </c>
      <c r="C13" s="269">
        <v>30436</v>
      </c>
      <c r="D13" s="183" t="s">
        <v>1039</v>
      </c>
      <c r="E13" s="462">
        <v>6</v>
      </c>
      <c r="F13" s="193" t="s">
        <v>1655</v>
      </c>
      <c r="G13" s="312"/>
      <c r="H13" s="312"/>
      <c r="I13" s="441"/>
      <c r="J13" s="312"/>
      <c r="K13" s="312"/>
    </row>
    <row r="14" spans="1:11" s="608" customFormat="1" ht="24">
      <c r="A14" s="21">
        <v>11</v>
      </c>
      <c r="B14" s="536" t="s">
        <v>1689</v>
      </c>
      <c r="C14" s="537">
        <v>43049</v>
      </c>
      <c r="D14" s="183" t="s">
        <v>1039</v>
      </c>
      <c r="E14" s="538">
        <v>60</v>
      </c>
      <c r="F14" s="212">
        <v>100</v>
      </c>
      <c r="G14" s="312"/>
      <c r="H14" s="312"/>
      <c r="I14" s="441"/>
      <c r="J14" s="312"/>
      <c r="K14" s="312"/>
    </row>
    <row r="15" spans="1:11" s="608" customFormat="1">
      <c r="A15" s="21">
        <v>12</v>
      </c>
      <c r="B15" s="539" t="s">
        <v>1690</v>
      </c>
      <c r="C15" s="537">
        <v>413824</v>
      </c>
      <c r="D15" s="183" t="s">
        <v>1039</v>
      </c>
      <c r="E15" s="538">
        <v>20</v>
      </c>
      <c r="F15" s="212">
        <v>100</v>
      </c>
      <c r="G15" s="312"/>
      <c r="H15" s="312"/>
      <c r="I15" s="441"/>
      <c r="J15" s="312"/>
      <c r="K15" s="312"/>
    </row>
    <row r="16" spans="1:11" s="608" customFormat="1" ht="24">
      <c r="A16" s="21">
        <v>13</v>
      </c>
      <c r="B16" s="539" t="s">
        <v>1691</v>
      </c>
      <c r="C16" s="540">
        <v>43901</v>
      </c>
      <c r="D16" s="183" t="s">
        <v>1039</v>
      </c>
      <c r="E16" s="462">
        <v>15</v>
      </c>
      <c r="F16" s="212">
        <v>20</v>
      </c>
      <c r="G16" s="312"/>
      <c r="H16" s="312"/>
      <c r="I16" s="441"/>
      <c r="J16" s="312"/>
      <c r="K16" s="312"/>
    </row>
    <row r="17" spans="1:11" s="608" customFormat="1" ht="24">
      <c r="A17" s="21">
        <v>14</v>
      </c>
      <c r="B17" s="541" t="s">
        <v>1692</v>
      </c>
      <c r="C17" s="537">
        <v>43671</v>
      </c>
      <c r="D17" s="183" t="s">
        <v>1039</v>
      </c>
      <c r="E17" s="538">
        <v>30</v>
      </c>
      <c r="F17" s="212">
        <v>20</v>
      </c>
      <c r="G17" s="312"/>
      <c r="H17" s="312"/>
      <c r="I17" s="441"/>
      <c r="J17" s="312"/>
      <c r="K17" s="312"/>
    </row>
    <row r="18" spans="1:11" s="608" customFormat="1" ht="36">
      <c r="A18" s="21">
        <v>15</v>
      </c>
      <c r="B18" s="542" t="s">
        <v>1693</v>
      </c>
      <c r="C18" s="537">
        <v>43712</v>
      </c>
      <c r="D18" s="183" t="s">
        <v>1039</v>
      </c>
      <c r="E18" s="538">
        <v>12</v>
      </c>
      <c r="F18" s="212">
        <v>20</v>
      </c>
      <c r="G18" s="312"/>
      <c r="H18" s="312"/>
      <c r="I18" s="441"/>
      <c r="J18" s="312"/>
      <c r="K18" s="312"/>
    </row>
    <row r="19" spans="1:11" s="608" customFormat="1" ht="24">
      <c r="A19" s="21">
        <v>16</v>
      </c>
      <c r="B19" s="539" t="s">
        <v>1694</v>
      </c>
      <c r="C19" s="537">
        <v>43091</v>
      </c>
      <c r="D19" s="183" t="s">
        <v>1039</v>
      </c>
      <c r="E19" s="538">
        <v>20</v>
      </c>
      <c r="F19" s="212">
        <v>20</v>
      </c>
      <c r="G19" s="312"/>
      <c r="H19" s="312"/>
      <c r="I19" s="441"/>
      <c r="J19" s="312"/>
      <c r="K19" s="312"/>
    </row>
    <row r="20" spans="1:11" s="608" customFormat="1" ht="24">
      <c r="A20" s="21">
        <v>17</v>
      </c>
      <c r="B20" s="539" t="s">
        <v>1695</v>
      </c>
      <c r="C20" s="540">
        <v>43149</v>
      </c>
      <c r="D20" s="183" t="s">
        <v>1039</v>
      </c>
      <c r="E20" s="462">
        <v>12</v>
      </c>
      <c r="F20" s="212">
        <v>100</v>
      </c>
      <c r="G20" s="312"/>
      <c r="H20" s="312"/>
      <c r="I20" s="441"/>
      <c r="J20" s="312"/>
      <c r="K20" s="312"/>
    </row>
    <row r="21" spans="1:11" s="608" customFormat="1" ht="24">
      <c r="A21" s="21">
        <v>18</v>
      </c>
      <c r="B21" s="543" t="s">
        <v>1696</v>
      </c>
      <c r="C21" s="537">
        <v>43401</v>
      </c>
      <c r="D21" s="183" t="s">
        <v>1039</v>
      </c>
      <c r="E21" s="538">
        <v>15</v>
      </c>
      <c r="F21" s="212">
        <v>20</v>
      </c>
      <c r="G21" s="312"/>
      <c r="H21" s="312"/>
      <c r="I21" s="441"/>
      <c r="J21" s="312"/>
      <c r="K21" s="312"/>
    </row>
    <row r="22" spans="1:11" s="608" customFormat="1" ht="24">
      <c r="A22" s="21">
        <v>19</v>
      </c>
      <c r="B22" s="539" t="s">
        <v>1697</v>
      </c>
      <c r="C22" s="537">
        <v>43411</v>
      </c>
      <c r="D22" s="183" t="s">
        <v>1039</v>
      </c>
      <c r="E22" s="538">
        <v>5</v>
      </c>
      <c r="F22" s="212">
        <v>20</v>
      </c>
      <c r="G22" s="312"/>
      <c r="H22" s="312"/>
      <c r="I22" s="441"/>
      <c r="J22" s="312"/>
      <c r="K22" s="312"/>
    </row>
    <row r="23" spans="1:11" s="608" customFormat="1" ht="24">
      <c r="A23" s="21">
        <v>20</v>
      </c>
      <c r="B23" s="539" t="s">
        <v>1698</v>
      </c>
      <c r="C23" s="537">
        <v>43561</v>
      </c>
      <c r="D23" s="183" t="s">
        <v>1039</v>
      </c>
      <c r="E23" s="538">
        <v>35</v>
      </c>
      <c r="F23" s="212">
        <v>20</v>
      </c>
      <c r="G23" s="312"/>
      <c r="H23" s="312"/>
      <c r="I23" s="441"/>
      <c r="J23" s="312"/>
      <c r="K23" s="312"/>
    </row>
    <row r="24" spans="1:11" s="608" customFormat="1" ht="24">
      <c r="A24" s="21">
        <v>21</v>
      </c>
      <c r="B24" s="539" t="s">
        <v>1699</v>
      </c>
      <c r="C24" s="537">
        <v>43611</v>
      </c>
      <c r="D24" s="183" t="s">
        <v>1039</v>
      </c>
      <c r="E24" s="538">
        <v>4</v>
      </c>
      <c r="F24" s="212">
        <v>20</v>
      </c>
      <c r="G24" s="312"/>
      <c r="H24" s="312"/>
      <c r="I24" s="441"/>
      <c r="J24" s="312"/>
      <c r="K24" s="312"/>
    </row>
    <row r="25" spans="1:11" s="608" customFormat="1">
      <c r="A25" s="21">
        <v>22</v>
      </c>
      <c r="B25" s="539" t="s">
        <v>1700</v>
      </c>
      <c r="C25" s="537">
        <v>43101</v>
      </c>
      <c r="D25" s="183" t="s">
        <v>1039</v>
      </c>
      <c r="E25" s="538">
        <v>6</v>
      </c>
      <c r="F25" s="212">
        <v>20</v>
      </c>
      <c r="G25" s="312"/>
      <c r="H25" s="312"/>
      <c r="I25" s="441"/>
      <c r="J25" s="312"/>
      <c r="K25" s="312"/>
    </row>
    <row r="26" spans="1:11" s="608" customFormat="1" ht="24">
      <c r="A26" s="21">
        <v>23</v>
      </c>
      <c r="B26" s="539" t="s">
        <v>1701</v>
      </c>
      <c r="C26" s="537">
        <v>43659</v>
      </c>
      <c r="D26" s="183" t="s">
        <v>1039</v>
      </c>
      <c r="E26" s="538">
        <v>30</v>
      </c>
      <c r="F26" s="212">
        <v>100</v>
      </c>
      <c r="G26" s="312"/>
      <c r="H26" s="312"/>
      <c r="I26" s="441"/>
      <c r="J26" s="312"/>
      <c r="K26" s="312"/>
    </row>
    <row r="27" spans="1:11" s="608" customFormat="1" ht="36">
      <c r="A27" s="21">
        <v>24</v>
      </c>
      <c r="B27" s="539" t="s">
        <v>1702</v>
      </c>
      <c r="C27" s="537">
        <v>416172</v>
      </c>
      <c r="D27" s="183" t="s">
        <v>1039</v>
      </c>
      <c r="E27" s="538">
        <v>20</v>
      </c>
      <c r="F27" s="212">
        <v>20</v>
      </c>
      <c r="G27" s="312"/>
      <c r="H27" s="312"/>
      <c r="I27" s="441"/>
      <c r="J27" s="312"/>
      <c r="K27" s="312"/>
    </row>
    <row r="28" spans="1:11" s="608" customFormat="1" ht="36">
      <c r="A28" s="21">
        <v>25</v>
      </c>
      <c r="B28" s="543" t="s">
        <v>1703</v>
      </c>
      <c r="C28" s="537">
        <v>43871</v>
      </c>
      <c r="D28" s="183" t="s">
        <v>1039</v>
      </c>
      <c r="E28" s="538">
        <v>3</v>
      </c>
      <c r="F28" s="212">
        <v>20</v>
      </c>
      <c r="G28" s="312"/>
      <c r="H28" s="312"/>
      <c r="I28" s="441"/>
      <c r="J28" s="312"/>
      <c r="K28" s="312"/>
    </row>
    <row r="29" spans="1:11" s="608" customFormat="1">
      <c r="A29" s="21">
        <v>26</v>
      </c>
      <c r="B29" s="539" t="s">
        <v>1704</v>
      </c>
      <c r="C29" s="537">
        <v>43565</v>
      </c>
      <c r="D29" s="183" t="s">
        <v>1039</v>
      </c>
      <c r="E29" s="538">
        <v>8</v>
      </c>
      <c r="F29" s="212">
        <v>20</v>
      </c>
      <c r="G29" s="312"/>
      <c r="H29" s="312"/>
      <c r="I29" s="441"/>
      <c r="J29" s="312"/>
      <c r="K29" s="312"/>
    </row>
    <row r="30" spans="1:11" s="608" customFormat="1" ht="24">
      <c r="A30" s="21">
        <v>27</v>
      </c>
      <c r="B30" s="539" t="s">
        <v>1705</v>
      </c>
      <c r="C30" s="537">
        <v>43151</v>
      </c>
      <c r="D30" s="183" t="s">
        <v>1039</v>
      </c>
      <c r="E30" s="538">
        <v>6</v>
      </c>
      <c r="F30" s="212">
        <v>20</v>
      </c>
      <c r="G30" s="312"/>
      <c r="H30" s="312"/>
      <c r="I30" s="441"/>
      <c r="J30" s="312"/>
      <c r="K30" s="312"/>
    </row>
    <row r="31" spans="1:11" s="608" customFormat="1" ht="36">
      <c r="A31" s="21">
        <v>28</v>
      </c>
      <c r="B31" s="539" t="s">
        <v>2462</v>
      </c>
      <c r="C31" s="537">
        <v>43711</v>
      </c>
      <c r="D31" s="183" t="s">
        <v>1039</v>
      </c>
      <c r="E31" s="538">
        <v>20</v>
      </c>
      <c r="F31" s="212">
        <v>20</v>
      </c>
      <c r="G31" s="312"/>
      <c r="H31" s="312"/>
      <c r="I31" s="441"/>
      <c r="J31" s="312"/>
      <c r="K31" s="312"/>
    </row>
    <row r="32" spans="1:11" s="608" customFormat="1">
      <c r="A32" s="21">
        <v>29</v>
      </c>
      <c r="B32" s="544" t="s">
        <v>1706</v>
      </c>
      <c r="C32" s="537">
        <v>43555</v>
      </c>
      <c r="D32" s="183" t="s">
        <v>1039</v>
      </c>
      <c r="E32" s="538">
        <v>10</v>
      </c>
      <c r="F32" s="212">
        <v>20</v>
      </c>
      <c r="G32" s="312"/>
      <c r="H32" s="312"/>
      <c r="I32" s="441"/>
      <c r="J32" s="312"/>
      <c r="K32" s="312"/>
    </row>
    <row r="33" spans="1:11" s="608" customFormat="1" ht="24">
      <c r="A33" s="21">
        <v>30</v>
      </c>
      <c r="B33" s="539" t="s">
        <v>1707</v>
      </c>
      <c r="C33" s="537">
        <v>96124</v>
      </c>
      <c r="D33" s="183" t="s">
        <v>1039</v>
      </c>
      <c r="E33" s="538">
        <v>10</v>
      </c>
      <c r="F33" s="212">
        <v>10</v>
      </c>
      <c r="G33" s="312"/>
      <c r="H33" s="312"/>
      <c r="I33" s="441"/>
      <c r="J33" s="312"/>
      <c r="K33" s="312"/>
    </row>
    <row r="34" spans="1:11" s="608" customFormat="1" ht="24">
      <c r="A34" s="21">
        <v>31</v>
      </c>
      <c r="B34" s="539" t="s">
        <v>1708</v>
      </c>
      <c r="C34" s="537">
        <v>96125</v>
      </c>
      <c r="D34" s="183" t="s">
        <v>1039</v>
      </c>
      <c r="E34" s="538">
        <v>10</v>
      </c>
      <c r="F34" s="212">
        <v>10</v>
      </c>
      <c r="G34" s="312"/>
      <c r="H34" s="312"/>
      <c r="I34" s="441"/>
      <c r="J34" s="312"/>
      <c r="K34" s="312"/>
    </row>
    <row r="35" spans="1:11" s="608" customFormat="1" ht="24">
      <c r="A35" s="21">
        <v>32</v>
      </c>
      <c r="B35" s="539" t="s">
        <v>1709</v>
      </c>
      <c r="C35" s="537">
        <v>10400</v>
      </c>
      <c r="D35" s="183" t="s">
        <v>1039</v>
      </c>
      <c r="E35" s="538">
        <v>5</v>
      </c>
      <c r="F35" s="212">
        <v>25</v>
      </c>
      <c r="G35" s="312"/>
      <c r="H35" s="312"/>
      <c r="I35" s="441"/>
      <c r="J35" s="312"/>
      <c r="K35" s="312"/>
    </row>
    <row r="36" spans="1:11" s="608" customFormat="1" ht="24">
      <c r="A36" s="21">
        <v>33</v>
      </c>
      <c r="B36" s="539" t="s">
        <v>1710</v>
      </c>
      <c r="C36" s="537">
        <v>10500</v>
      </c>
      <c r="D36" s="183" t="s">
        <v>1039</v>
      </c>
      <c r="E36" s="538">
        <v>5</v>
      </c>
      <c r="F36" s="212">
        <v>25</v>
      </c>
      <c r="G36" s="312"/>
      <c r="H36" s="312"/>
      <c r="I36" s="441"/>
      <c r="J36" s="312"/>
      <c r="K36" s="312"/>
    </row>
    <row r="37" spans="1:11" s="608" customFormat="1" ht="48">
      <c r="A37" s="21">
        <v>34</v>
      </c>
      <c r="B37" s="539" t="s">
        <v>1711</v>
      </c>
      <c r="C37" s="537">
        <v>20100</v>
      </c>
      <c r="D37" s="183" t="s">
        <v>1039</v>
      </c>
      <c r="E37" s="538">
        <v>5</v>
      </c>
      <c r="F37" s="212">
        <v>25</v>
      </c>
      <c r="G37" s="312"/>
      <c r="H37" s="312"/>
      <c r="I37" s="441"/>
      <c r="J37" s="312"/>
      <c r="K37" s="312"/>
    </row>
    <row r="38" spans="1:11" s="608" customFormat="1">
      <c r="A38" s="21">
        <v>35</v>
      </c>
      <c r="B38" s="539" t="s">
        <v>1712</v>
      </c>
      <c r="C38" s="540">
        <v>20150</v>
      </c>
      <c r="D38" s="183" t="s">
        <v>1039</v>
      </c>
      <c r="E38" s="462">
        <v>2</v>
      </c>
      <c r="F38" s="212">
        <v>25</v>
      </c>
      <c r="G38" s="312"/>
      <c r="H38" s="312"/>
      <c r="I38" s="441"/>
      <c r="J38" s="312"/>
      <c r="K38" s="312"/>
    </row>
    <row r="39" spans="1:11" s="608" customFormat="1">
      <c r="A39" s="21">
        <v>36</v>
      </c>
      <c r="B39" s="543" t="s">
        <v>1713</v>
      </c>
      <c r="C39" s="537">
        <v>20120</v>
      </c>
      <c r="D39" s="183" t="s">
        <v>1039</v>
      </c>
      <c r="E39" s="538">
        <v>2</v>
      </c>
      <c r="F39" s="212"/>
      <c r="G39" s="312"/>
      <c r="H39" s="312"/>
      <c r="I39" s="441"/>
      <c r="J39" s="312"/>
      <c r="K39" s="312"/>
    </row>
    <row r="40" spans="1:11" s="608" customFormat="1">
      <c r="A40" s="21">
        <v>37</v>
      </c>
      <c r="B40" s="539" t="s">
        <v>1714</v>
      </c>
      <c r="C40" s="540">
        <v>70100</v>
      </c>
      <c r="D40" s="183" t="s">
        <v>1039</v>
      </c>
      <c r="E40" s="538">
        <v>1</v>
      </c>
      <c r="F40" s="212"/>
      <c r="G40" s="312"/>
      <c r="H40" s="312"/>
      <c r="I40" s="441"/>
      <c r="J40" s="312"/>
      <c r="K40" s="312"/>
    </row>
    <row r="41" spans="1:11" s="608" customFormat="1" ht="24">
      <c r="A41" s="21">
        <v>38</v>
      </c>
      <c r="B41" s="539" t="s">
        <v>1715</v>
      </c>
      <c r="C41" s="537">
        <v>43361</v>
      </c>
      <c r="D41" s="183" t="s">
        <v>1039</v>
      </c>
      <c r="E41" s="538">
        <v>5</v>
      </c>
      <c r="F41" s="212">
        <v>20</v>
      </c>
      <c r="G41" s="312"/>
      <c r="H41" s="312"/>
      <c r="I41" s="441"/>
      <c r="J41" s="312"/>
      <c r="K41" s="312"/>
    </row>
    <row r="42" spans="1:11" s="608" customFormat="1">
      <c r="A42" s="21">
        <v>39</v>
      </c>
      <c r="B42" s="545" t="s">
        <v>1716</v>
      </c>
      <c r="C42" s="537">
        <v>42099</v>
      </c>
      <c r="D42" s="183" t="s">
        <v>1039</v>
      </c>
      <c r="E42" s="538">
        <v>5</v>
      </c>
      <c r="F42" s="212">
        <v>20</v>
      </c>
      <c r="G42" s="312"/>
      <c r="H42" s="312"/>
      <c r="I42" s="441"/>
      <c r="J42" s="312"/>
      <c r="K42" s="312"/>
    </row>
    <row r="43" spans="1:11" s="608" customFormat="1" ht="48">
      <c r="A43" s="21">
        <v>40</v>
      </c>
      <c r="B43" s="546" t="s">
        <v>1717</v>
      </c>
      <c r="C43" s="547">
        <v>43699</v>
      </c>
      <c r="D43" s="183" t="s">
        <v>1039</v>
      </c>
      <c r="E43" s="548">
        <v>12</v>
      </c>
      <c r="F43" s="212">
        <v>100</v>
      </c>
      <c r="G43" s="312"/>
      <c r="H43" s="312"/>
      <c r="I43" s="441"/>
      <c r="J43" s="312"/>
      <c r="K43" s="312"/>
    </row>
    <row r="44" spans="1:11" s="608" customFormat="1" ht="24">
      <c r="A44" s="21">
        <v>41</v>
      </c>
      <c r="B44" s="546" t="s">
        <v>1718</v>
      </c>
      <c r="C44" s="540">
        <v>43631</v>
      </c>
      <c r="D44" s="183" t="s">
        <v>1039</v>
      </c>
      <c r="E44" s="462">
        <v>5</v>
      </c>
      <c r="F44" s="212">
        <v>20</v>
      </c>
      <c r="G44" s="312"/>
      <c r="H44" s="312"/>
      <c r="I44" s="441"/>
      <c r="J44" s="312"/>
      <c r="K44" s="312"/>
    </row>
    <row r="45" spans="1:11" s="608" customFormat="1" ht="24">
      <c r="A45" s="21">
        <v>42</v>
      </c>
      <c r="B45" s="546" t="s">
        <v>1719</v>
      </c>
      <c r="C45" s="540">
        <v>43481</v>
      </c>
      <c r="D45" s="183" t="s">
        <v>1039</v>
      </c>
      <c r="E45" s="462">
        <v>2</v>
      </c>
      <c r="F45" s="212">
        <v>20</v>
      </c>
      <c r="G45" s="312"/>
      <c r="H45" s="312"/>
      <c r="I45" s="441"/>
      <c r="J45" s="312"/>
      <c r="K45" s="312"/>
    </row>
    <row r="46" spans="1:11" s="608" customFormat="1" ht="24">
      <c r="A46" s="21">
        <v>43</v>
      </c>
      <c r="B46" s="546" t="s">
        <v>1720</v>
      </c>
      <c r="C46" s="549">
        <v>413050</v>
      </c>
      <c r="D46" s="183" t="s">
        <v>1039</v>
      </c>
      <c r="E46" s="462">
        <v>2</v>
      </c>
      <c r="F46" s="212">
        <v>20</v>
      </c>
      <c r="G46" s="312"/>
      <c r="H46" s="312"/>
      <c r="I46" s="441"/>
      <c r="J46" s="312"/>
      <c r="K46" s="312"/>
    </row>
    <row r="47" spans="1:11" s="608" customFormat="1" ht="24">
      <c r="A47" s="21">
        <v>44</v>
      </c>
      <c r="B47" s="539" t="s">
        <v>1721</v>
      </c>
      <c r="C47" s="540">
        <v>414011</v>
      </c>
      <c r="D47" s="183" t="s">
        <v>1039</v>
      </c>
      <c r="E47" s="462">
        <v>1</v>
      </c>
      <c r="F47" s="212">
        <v>20</v>
      </c>
      <c r="G47" s="312"/>
      <c r="H47" s="312"/>
      <c r="I47" s="441"/>
      <c r="J47" s="312"/>
      <c r="K47" s="312"/>
    </row>
    <row r="48" spans="1:11" s="608" customFormat="1">
      <c r="A48" s="21">
        <v>45</v>
      </c>
      <c r="B48" s="539" t="s">
        <v>1722</v>
      </c>
      <c r="C48" s="540">
        <v>21255</v>
      </c>
      <c r="D48" s="183" t="s">
        <v>1039</v>
      </c>
      <c r="E48" s="538">
        <v>1</v>
      </c>
      <c r="F48" s="212"/>
      <c r="G48" s="312"/>
      <c r="H48" s="312"/>
      <c r="I48" s="441"/>
      <c r="J48" s="312"/>
      <c r="K48" s="312"/>
    </row>
    <row r="49" spans="1:11" s="608" customFormat="1" ht="36">
      <c r="A49" s="21">
        <v>46</v>
      </c>
      <c r="B49" s="539" t="s">
        <v>1723</v>
      </c>
      <c r="C49" s="540">
        <v>21341</v>
      </c>
      <c r="D49" s="183" t="s">
        <v>1039</v>
      </c>
      <c r="E49" s="538">
        <v>5</v>
      </c>
      <c r="F49" s="212">
        <v>20</v>
      </c>
      <c r="G49" s="312"/>
      <c r="H49" s="312"/>
      <c r="I49" s="441"/>
      <c r="J49" s="312"/>
      <c r="K49" s="312"/>
    </row>
    <row r="50" spans="1:11" s="608" customFormat="1" ht="36">
      <c r="A50" s="21">
        <v>47</v>
      </c>
      <c r="B50" s="546" t="s">
        <v>1724</v>
      </c>
      <c r="C50" s="549">
        <v>21342</v>
      </c>
      <c r="D50" s="183" t="s">
        <v>1039</v>
      </c>
      <c r="E50" s="548">
        <v>5</v>
      </c>
      <c r="F50" s="212">
        <v>20</v>
      </c>
      <c r="G50" s="312"/>
      <c r="H50" s="312"/>
      <c r="I50" s="441"/>
      <c r="J50" s="312"/>
      <c r="K50" s="312"/>
    </row>
    <row r="51" spans="1:11" s="608" customFormat="1" ht="36">
      <c r="A51" s="21">
        <v>48</v>
      </c>
      <c r="B51" s="539" t="s">
        <v>1725</v>
      </c>
      <c r="C51" s="540">
        <v>21343</v>
      </c>
      <c r="D51" s="183" t="s">
        <v>1039</v>
      </c>
      <c r="E51" s="462">
        <v>5</v>
      </c>
      <c r="F51" s="212">
        <v>20</v>
      </c>
      <c r="G51" s="312"/>
      <c r="H51" s="312"/>
      <c r="I51" s="441"/>
      <c r="J51" s="312"/>
      <c r="K51" s="312"/>
    </row>
    <row r="52" spans="1:11" s="608" customFormat="1" ht="36">
      <c r="A52" s="21">
        <v>49</v>
      </c>
      <c r="B52" s="539" t="s">
        <v>1726</v>
      </c>
      <c r="C52" s="549">
        <v>21347</v>
      </c>
      <c r="D52" s="183" t="s">
        <v>1039</v>
      </c>
      <c r="E52" s="463">
        <v>3</v>
      </c>
      <c r="F52" s="212">
        <v>20</v>
      </c>
      <c r="G52" s="312"/>
      <c r="H52" s="312"/>
      <c r="I52" s="441"/>
      <c r="J52" s="312"/>
      <c r="K52" s="312"/>
    </row>
    <row r="53" spans="1:11" s="608" customFormat="1" ht="36">
      <c r="A53" s="21">
        <v>50</v>
      </c>
      <c r="B53" s="539" t="s">
        <v>1727</v>
      </c>
      <c r="C53" s="540">
        <v>21346</v>
      </c>
      <c r="D53" s="183" t="s">
        <v>1039</v>
      </c>
      <c r="E53" s="462">
        <v>3</v>
      </c>
      <c r="F53" s="212">
        <v>20</v>
      </c>
      <c r="G53" s="312"/>
      <c r="H53" s="312"/>
      <c r="I53" s="441"/>
      <c r="J53" s="312"/>
      <c r="K53" s="312"/>
    </row>
    <row r="54" spans="1:11" s="608" customFormat="1">
      <c r="A54" s="21">
        <v>51</v>
      </c>
      <c r="B54" s="539" t="s">
        <v>1728</v>
      </c>
      <c r="C54" s="550">
        <v>412417</v>
      </c>
      <c r="D54" s="187" t="s">
        <v>1039</v>
      </c>
      <c r="E54" s="463">
        <v>2</v>
      </c>
      <c r="F54" s="440" t="s">
        <v>1050</v>
      </c>
      <c r="G54" s="312"/>
      <c r="H54" s="312"/>
      <c r="I54" s="441"/>
      <c r="J54" s="312"/>
      <c r="K54" s="312"/>
    </row>
    <row r="55" spans="1:11" s="608" customFormat="1">
      <c r="A55" s="21">
        <v>52</v>
      </c>
      <c r="B55" s="539" t="s">
        <v>1729</v>
      </c>
      <c r="C55" s="550" t="s">
        <v>1730</v>
      </c>
      <c r="D55" s="187" t="s">
        <v>1039</v>
      </c>
      <c r="E55" s="463">
        <v>2</v>
      </c>
      <c r="F55" s="440" t="s">
        <v>1050</v>
      </c>
      <c r="G55" s="312"/>
      <c r="H55" s="312"/>
      <c r="I55" s="441"/>
      <c r="J55" s="312"/>
      <c r="K55" s="312"/>
    </row>
    <row r="56" spans="1:11" s="608" customFormat="1">
      <c r="A56" s="21">
        <v>53</v>
      </c>
      <c r="B56" s="539" t="s">
        <v>1731</v>
      </c>
      <c r="C56" s="550" t="s">
        <v>1732</v>
      </c>
      <c r="D56" s="187" t="s">
        <v>1039</v>
      </c>
      <c r="E56" s="463">
        <v>2</v>
      </c>
      <c r="F56" s="440" t="s">
        <v>1050</v>
      </c>
      <c r="G56" s="312"/>
      <c r="H56" s="312"/>
      <c r="I56" s="441"/>
      <c r="J56" s="312"/>
      <c r="K56" s="312"/>
    </row>
    <row r="57" spans="1:11" s="608" customFormat="1">
      <c r="A57" s="21">
        <v>54</v>
      </c>
      <c r="B57" s="539" t="s">
        <v>1733</v>
      </c>
      <c r="C57" s="550" t="s">
        <v>1734</v>
      </c>
      <c r="D57" s="187" t="s">
        <v>1039</v>
      </c>
      <c r="E57" s="463">
        <v>2</v>
      </c>
      <c r="F57" s="440" t="s">
        <v>1050</v>
      </c>
      <c r="G57" s="312"/>
      <c r="H57" s="312"/>
      <c r="I57" s="441"/>
      <c r="J57" s="312"/>
      <c r="K57" s="312"/>
    </row>
    <row r="58" spans="1:11" s="608" customFormat="1">
      <c r="A58" s="21">
        <v>55</v>
      </c>
      <c r="B58" s="539" t="s">
        <v>1735</v>
      </c>
      <c r="C58" s="550">
        <v>412404</v>
      </c>
      <c r="D58" s="187" t="s">
        <v>1039</v>
      </c>
      <c r="E58" s="463">
        <v>2</v>
      </c>
      <c r="F58" s="440" t="s">
        <v>1050</v>
      </c>
      <c r="G58" s="312"/>
      <c r="H58" s="312"/>
      <c r="I58" s="441"/>
      <c r="J58" s="312"/>
      <c r="K58" s="312"/>
    </row>
    <row r="59" spans="1:11" s="608" customFormat="1">
      <c r="A59" s="21">
        <v>56</v>
      </c>
      <c r="B59" s="539" t="s">
        <v>1736</v>
      </c>
      <c r="C59" s="550" t="s">
        <v>1737</v>
      </c>
      <c r="D59" s="187" t="s">
        <v>1039</v>
      </c>
      <c r="E59" s="463">
        <v>2</v>
      </c>
      <c r="F59" s="440" t="s">
        <v>1050</v>
      </c>
      <c r="G59" s="312"/>
      <c r="H59" s="312"/>
      <c r="I59" s="441"/>
      <c r="J59" s="312"/>
      <c r="K59" s="312"/>
    </row>
    <row r="60" spans="1:11" s="608" customFormat="1">
      <c r="A60" s="21">
        <v>57</v>
      </c>
      <c r="B60" s="539" t="s">
        <v>1738</v>
      </c>
      <c r="C60" s="550">
        <v>412293</v>
      </c>
      <c r="D60" s="187" t="s">
        <v>1039</v>
      </c>
      <c r="E60" s="463">
        <v>2</v>
      </c>
      <c r="F60" s="440" t="s">
        <v>1050</v>
      </c>
      <c r="G60" s="312"/>
      <c r="H60" s="312"/>
      <c r="I60" s="441"/>
      <c r="J60" s="312"/>
      <c r="K60" s="312"/>
    </row>
    <row r="61" spans="1:11" s="608" customFormat="1">
      <c r="A61" s="21">
        <v>58</v>
      </c>
      <c r="B61" s="539" t="s">
        <v>1739</v>
      </c>
      <c r="C61" s="550" t="s">
        <v>1740</v>
      </c>
      <c r="D61" s="187" t="s">
        <v>1039</v>
      </c>
      <c r="E61" s="463">
        <v>2</v>
      </c>
      <c r="F61" s="440" t="s">
        <v>1050</v>
      </c>
      <c r="G61" s="312"/>
      <c r="H61" s="312"/>
      <c r="I61" s="441"/>
      <c r="J61" s="312"/>
      <c r="K61" s="312"/>
    </row>
    <row r="62" spans="1:11" s="608" customFormat="1">
      <c r="A62" s="21">
        <v>59</v>
      </c>
      <c r="B62" s="272" t="s">
        <v>1770</v>
      </c>
      <c r="C62" s="271">
        <v>412350</v>
      </c>
      <c r="D62" s="187" t="s">
        <v>1039</v>
      </c>
      <c r="E62" s="462">
        <v>2</v>
      </c>
      <c r="F62" s="440" t="s">
        <v>1050</v>
      </c>
      <c r="G62" s="312"/>
      <c r="H62" s="312"/>
      <c r="I62" s="441"/>
      <c r="J62" s="312"/>
      <c r="K62" s="312"/>
    </row>
    <row r="63" spans="1:11" s="608" customFormat="1">
      <c r="A63" s="21">
        <v>60</v>
      </c>
      <c r="B63" s="272" t="s">
        <v>1771</v>
      </c>
      <c r="C63" s="271">
        <v>412490</v>
      </c>
      <c r="D63" s="187" t="s">
        <v>1039</v>
      </c>
      <c r="E63" s="462">
        <v>2</v>
      </c>
      <c r="F63" s="440" t="s">
        <v>1050</v>
      </c>
      <c r="G63" s="312"/>
      <c r="H63" s="312"/>
      <c r="I63" s="441"/>
      <c r="J63" s="312"/>
      <c r="K63" s="312"/>
    </row>
    <row r="64" spans="1:11" s="608" customFormat="1">
      <c r="A64" s="21">
        <v>61</v>
      </c>
      <c r="B64" s="272" t="s">
        <v>1772</v>
      </c>
      <c r="C64" s="271">
        <v>412269</v>
      </c>
      <c r="D64" s="187" t="s">
        <v>1039</v>
      </c>
      <c r="E64" s="462">
        <v>2</v>
      </c>
      <c r="F64" s="440" t="s">
        <v>1050</v>
      </c>
      <c r="G64" s="312"/>
      <c r="H64" s="312"/>
      <c r="I64" s="441"/>
      <c r="J64" s="312"/>
      <c r="K64" s="312"/>
    </row>
    <row r="65" spans="1:11" s="608" customFormat="1">
      <c r="A65" s="21">
        <v>62</v>
      </c>
      <c r="B65" s="272" t="s">
        <v>1773</v>
      </c>
      <c r="C65" s="271">
        <v>412255</v>
      </c>
      <c r="D65" s="187" t="s">
        <v>1039</v>
      </c>
      <c r="E65" s="462">
        <v>2</v>
      </c>
      <c r="F65" s="440" t="s">
        <v>1050</v>
      </c>
      <c r="G65" s="312"/>
      <c r="H65" s="312"/>
      <c r="I65" s="441"/>
      <c r="J65" s="312"/>
      <c r="K65" s="312"/>
    </row>
    <row r="66" spans="1:11" s="608" customFormat="1">
      <c r="A66" s="21">
        <v>63</v>
      </c>
      <c r="B66" s="272" t="s">
        <v>1774</v>
      </c>
      <c r="C66" s="271">
        <v>412406</v>
      </c>
      <c r="D66" s="187" t="s">
        <v>1039</v>
      </c>
      <c r="E66" s="462">
        <v>2</v>
      </c>
      <c r="F66" s="440" t="s">
        <v>1050</v>
      </c>
      <c r="G66" s="312"/>
      <c r="H66" s="312"/>
      <c r="I66" s="441"/>
      <c r="J66" s="312"/>
      <c r="K66" s="312"/>
    </row>
    <row r="67" spans="1:11" s="608" customFormat="1">
      <c r="A67" s="21">
        <v>64</v>
      </c>
      <c r="B67" s="272" t="s">
        <v>1040</v>
      </c>
      <c r="C67" s="271">
        <v>55912</v>
      </c>
      <c r="D67" s="187" t="s">
        <v>1039</v>
      </c>
      <c r="E67" s="462" t="s">
        <v>1777</v>
      </c>
      <c r="F67" s="187" t="s">
        <v>1778</v>
      </c>
      <c r="G67" s="312"/>
      <c r="H67" s="312"/>
      <c r="I67" s="441"/>
      <c r="J67" s="312"/>
      <c r="K67" s="312"/>
    </row>
    <row r="68" spans="1:11" s="608" customFormat="1">
      <c r="A68" s="21">
        <v>65</v>
      </c>
      <c r="B68" s="272" t="s">
        <v>1041</v>
      </c>
      <c r="C68" s="271" t="s">
        <v>2384</v>
      </c>
      <c r="D68" s="187" t="s">
        <v>1039</v>
      </c>
      <c r="E68" s="462">
        <v>4</v>
      </c>
      <c r="F68" s="187" t="s">
        <v>1050</v>
      </c>
      <c r="G68" s="312"/>
      <c r="H68" s="312"/>
      <c r="I68" s="441"/>
      <c r="J68" s="312"/>
      <c r="K68" s="312"/>
    </row>
    <row r="69" spans="1:11" s="608" customFormat="1">
      <c r="A69" s="21">
        <v>66</v>
      </c>
      <c r="B69" s="272" t="s">
        <v>1042</v>
      </c>
      <c r="C69" s="271" t="s">
        <v>2385</v>
      </c>
      <c r="D69" s="187" t="s">
        <v>1039</v>
      </c>
      <c r="E69" s="462">
        <v>4</v>
      </c>
      <c r="F69" s="187" t="s">
        <v>1050</v>
      </c>
      <c r="G69" s="312"/>
      <c r="H69" s="312"/>
      <c r="I69" s="441"/>
      <c r="J69" s="312"/>
      <c r="K69" s="312"/>
    </row>
    <row r="70" spans="1:11" s="608" customFormat="1">
      <c r="A70" s="21">
        <v>67</v>
      </c>
      <c r="B70" s="272" t="s">
        <v>1043</v>
      </c>
      <c r="C70" s="271" t="s">
        <v>1737</v>
      </c>
      <c r="D70" s="187" t="s">
        <v>1039</v>
      </c>
      <c r="E70" s="462">
        <v>4</v>
      </c>
      <c r="F70" s="187" t="s">
        <v>1050</v>
      </c>
      <c r="G70" s="312"/>
      <c r="H70" s="312"/>
      <c r="I70" s="441"/>
      <c r="J70" s="312"/>
      <c r="K70" s="312"/>
    </row>
    <row r="71" spans="1:11" s="608" customFormat="1">
      <c r="A71" s="21">
        <v>68</v>
      </c>
      <c r="B71" s="272" t="s">
        <v>1044</v>
      </c>
      <c r="C71" s="271" t="s">
        <v>2386</v>
      </c>
      <c r="D71" s="187" t="s">
        <v>1039</v>
      </c>
      <c r="E71" s="462">
        <v>4</v>
      </c>
      <c r="F71" s="187" t="s">
        <v>1050</v>
      </c>
      <c r="G71" s="312"/>
      <c r="H71" s="312"/>
      <c r="I71" s="441"/>
      <c r="J71" s="312"/>
      <c r="K71" s="312"/>
    </row>
    <row r="72" spans="1:11" s="608" customFormat="1">
      <c r="A72" s="21">
        <v>69</v>
      </c>
      <c r="B72" s="272" t="s">
        <v>1045</v>
      </c>
      <c r="C72" s="271" t="s">
        <v>2387</v>
      </c>
      <c r="D72" s="187" t="s">
        <v>1039</v>
      </c>
      <c r="E72" s="462">
        <v>4</v>
      </c>
      <c r="F72" s="187" t="s">
        <v>1050</v>
      </c>
      <c r="G72" s="312"/>
      <c r="H72" s="312"/>
      <c r="I72" s="441"/>
      <c r="J72" s="312"/>
      <c r="K72" s="312"/>
    </row>
    <row r="73" spans="1:11" s="608" customFormat="1">
      <c r="A73" s="21">
        <v>70</v>
      </c>
      <c r="B73" s="272" t="s">
        <v>1046</v>
      </c>
      <c r="C73" s="271" t="s">
        <v>2388</v>
      </c>
      <c r="D73" s="187" t="s">
        <v>1039</v>
      </c>
      <c r="E73" s="462">
        <v>4</v>
      </c>
      <c r="F73" s="187" t="s">
        <v>1050</v>
      </c>
      <c r="G73" s="312"/>
      <c r="H73" s="312"/>
      <c r="I73" s="441"/>
      <c r="J73" s="312"/>
      <c r="K73" s="312"/>
    </row>
    <row r="74" spans="1:11" s="608" customFormat="1">
      <c r="A74" s="21">
        <v>71</v>
      </c>
      <c r="B74" s="272" t="s">
        <v>1047</v>
      </c>
      <c r="C74" s="271" t="s">
        <v>1730</v>
      </c>
      <c r="D74" s="187" t="s">
        <v>1039</v>
      </c>
      <c r="E74" s="462">
        <v>4</v>
      </c>
      <c r="F74" s="187" t="s">
        <v>1050</v>
      </c>
      <c r="G74" s="312"/>
      <c r="H74" s="312"/>
      <c r="I74" s="441"/>
      <c r="J74" s="312"/>
      <c r="K74" s="312"/>
    </row>
    <row r="75" spans="1:11" ht="12.75" thickBot="1">
      <c r="A75" s="655" t="s">
        <v>46</v>
      </c>
      <c r="B75" s="656"/>
      <c r="C75" s="656"/>
      <c r="D75" s="681"/>
      <c r="E75" s="656"/>
      <c r="F75" s="656"/>
      <c r="G75" s="393" t="s">
        <v>47</v>
      </c>
      <c r="H75" s="534">
        <f>SUM(H4:H74)</f>
        <v>0</v>
      </c>
      <c r="I75" s="656" t="s">
        <v>48</v>
      </c>
      <c r="J75" s="656"/>
      <c r="K75" s="535">
        <f>SUM(K4:K74)</f>
        <v>0</v>
      </c>
    </row>
    <row r="79" spans="1:11">
      <c r="H79" s="259"/>
      <c r="I79" s="259"/>
      <c r="J79" s="259"/>
      <c r="K79" s="507"/>
    </row>
    <row r="80" spans="1:11">
      <c r="H80" s="259"/>
      <c r="I80" s="259"/>
      <c r="J80" s="259"/>
    </row>
  </sheetData>
  <mergeCells count="3">
    <mergeCell ref="A75:F75"/>
    <mergeCell ref="I75:J75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view="pageLayout" zoomScaleNormal="100" workbookViewId="0">
      <selection sqref="A1:K1"/>
    </sheetView>
  </sheetViews>
  <sheetFormatPr defaultRowHeight="12"/>
  <cols>
    <col min="1" max="1" width="2.85546875" style="185" customWidth="1"/>
    <col min="2" max="2" width="39.28515625" style="185" customWidth="1"/>
    <col min="3" max="3" width="9.28515625" style="185" customWidth="1"/>
    <col min="4" max="4" width="14.5703125" style="185" customWidth="1"/>
    <col min="5" max="5" width="7.7109375" style="185" customWidth="1"/>
    <col min="6" max="6" width="13.42578125" style="185" customWidth="1"/>
    <col min="7" max="7" width="8.5703125" style="185" customWidth="1"/>
    <col min="8" max="8" width="8" style="185" customWidth="1"/>
    <col min="9" max="9" width="7.28515625" style="185" customWidth="1"/>
    <col min="10" max="10" width="10" style="185" customWidth="1"/>
    <col min="11" max="11" width="8.42578125" style="185" customWidth="1"/>
    <col min="12" max="16384" width="9.140625" style="185"/>
  </cols>
  <sheetData>
    <row r="1" spans="1:11" ht="12.75" thickBot="1">
      <c r="A1" s="649" t="s">
        <v>2484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ht="26.25">
      <c r="A4" s="21">
        <v>1</v>
      </c>
      <c r="B4" s="551" t="s">
        <v>2463</v>
      </c>
      <c r="C4" s="607" t="s">
        <v>929</v>
      </c>
      <c r="D4" s="607" t="s">
        <v>930</v>
      </c>
      <c r="E4" s="458" t="s">
        <v>2287</v>
      </c>
      <c r="F4" s="552" t="s">
        <v>931</v>
      </c>
      <c r="G4" s="443"/>
      <c r="H4" s="443"/>
      <c r="I4" s="444"/>
      <c r="J4" s="350"/>
      <c r="K4" s="445"/>
    </row>
    <row r="5" spans="1:11">
      <c r="A5" s="21">
        <v>2</v>
      </c>
      <c r="B5" s="343" t="s">
        <v>932</v>
      </c>
      <c r="C5" s="446" t="s">
        <v>933</v>
      </c>
      <c r="D5" s="446" t="s">
        <v>934</v>
      </c>
      <c r="E5" s="459">
        <v>3</v>
      </c>
      <c r="F5" s="448" t="s">
        <v>2186</v>
      </c>
      <c r="G5" s="443"/>
      <c r="H5" s="443"/>
      <c r="I5" s="444"/>
      <c r="J5" s="350"/>
      <c r="K5" s="445"/>
    </row>
    <row r="6" spans="1:11">
      <c r="A6" s="21">
        <v>4</v>
      </c>
      <c r="B6" s="343" t="s">
        <v>2072</v>
      </c>
      <c r="C6" s="446" t="s">
        <v>2073</v>
      </c>
      <c r="D6" s="447" t="s">
        <v>2074</v>
      </c>
      <c r="E6" s="460" t="s">
        <v>1552</v>
      </c>
      <c r="F6" s="448" t="s">
        <v>528</v>
      </c>
      <c r="G6" s="443"/>
      <c r="H6" s="443"/>
      <c r="I6" s="444"/>
      <c r="J6" s="350"/>
      <c r="K6" s="445"/>
    </row>
    <row r="7" spans="1:11" ht="24">
      <c r="A7" s="21">
        <v>5</v>
      </c>
      <c r="B7" s="343" t="s">
        <v>2075</v>
      </c>
      <c r="C7" s="446" t="s">
        <v>1854</v>
      </c>
      <c r="D7" s="447" t="s">
        <v>2074</v>
      </c>
      <c r="E7" s="460" t="s">
        <v>1552</v>
      </c>
      <c r="F7" s="448" t="s">
        <v>1138</v>
      </c>
      <c r="G7" s="443"/>
      <c r="H7" s="443"/>
      <c r="I7" s="444"/>
      <c r="J7" s="350"/>
      <c r="K7" s="445"/>
    </row>
    <row r="8" spans="1:11" ht="24">
      <c r="A8" s="21">
        <v>6</v>
      </c>
      <c r="B8" s="343" t="s">
        <v>2076</v>
      </c>
      <c r="C8" s="446" t="s">
        <v>2077</v>
      </c>
      <c r="D8" s="447" t="s">
        <v>2074</v>
      </c>
      <c r="E8" s="461">
        <v>3</v>
      </c>
      <c r="F8" s="448" t="s">
        <v>1138</v>
      </c>
      <c r="G8" s="443"/>
      <c r="H8" s="443"/>
      <c r="I8" s="444"/>
      <c r="J8" s="350"/>
      <c r="K8" s="445"/>
    </row>
    <row r="9" spans="1:11" ht="12.75" thickBot="1">
      <c r="A9" s="669" t="s">
        <v>46</v>
      </c>
      <c r="B9" s="670"/>
      <c r="C9" s="670"/>
      <c r="D9" s="670"/>
      <c r="E9" s="670"/>
      <c r="F9" s="670"/>
      <c r="G9" s="396" t="s">
        <v>47</v>
      </c>
      <c r="H9" s="553">
        <f>SUM(H4:H8)</f>
        <v>0</v>
      </c>
      <c r="I9" s="670" t="s">
        <v>48</v>
      </c>
      <c r="J9" s="670"/>
      <c r="K9" s="554">
        <f>SUM(K4:K8)</f>
        <v>0</v>
      </c>
    </row>
    <row r="14" spans="1:11">
      <c r="H14" s="259"/>
      <c r="I14" s="259"/>
      <c r="J14" s="259"/>
    </row>
    <row r="15" spans="1:11">
      <c r="H15" s="259"/>
      <c r="I15" s="259"/>
      <c r="J15" s="259"/>
    </row>
  </sheetData>
  <mergeCells count="3">
    <mergeCell ref="A9:F9"/>
    <mergeCell ref="I9:J9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5"/>
  <sheetViews>
    <sheetView view="pageLayout" zoomScaleNormal="96" workbookViewId="0">
      <selection sqref="A1:K1"/>
    </sheetView>
  </sheetViews>
  <sheetFormatPr defaultRowHeight="12"/>
  <cols>
    <col min="1" max="1" width="3.5703125" style="185" bestFit="1" customWidth="1"/>
    <col min="2" max="2" width="37.42578125" style="185" customWidth="1"/>
    <col min="3" max="3" width="11" style="185" customWidth="1"/>
    <col min="4" max="4" width="9.7109375" style="185" customWidth="1"/>
    <col min="5" max="5" width="9.140625" style="185"/>
    <col min="6" max="6" width="11.140625" style="185" customWidth="1"/>
    <col min="7" max="7" width="9.140625" style="185"/>
    <col min="8" max="8" width="9.42578125" style="185" customWidth="1"/>
    <col min="9" max="9" width="8.28515625" style="185" customWidth="1"/>
    <col min="10" max="10" width="12.28515625" style="185" customWidth="1"/>
    <col min="11" max="11" width="7.7109375" style="185" customWidth="1"/>
    <col min="12" max="12" width="11.85546875" style="185" bestFit="1" customWidth="1"/>
    <col min="13" max="16384" width="9.140625" style="185"/>
  </cols>
  <sheetData>
    <row r="1" spans="1:12" ht="12.75" thickBot="1">
      <c r="A1" s="649" t="s">
        <v>2485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2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2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2">
      <c r="A4" s="275">
        <v>1</v>
      </c>
      <c r="B4" s="273" t="s">
        <v>1419</v>
      </c>
      <c r="C4" s="274"/>
      <c r="D4" s="275"/>
      <c r="E4" s="453">
        <v>10</v>
      </c>
      <c r="F4" s="222" t="s">
        <v>426</v>
      </c>
      <c r="G4" s="449"/>
      <c r="H4" s="449"/>
      <c r="I4" s="450"/>
      <c r="J4" s="449"/>
      <c r="K4" s="449"/>
      <c r="L4" s="284"/>
    </row>
    <row r="5" spans="1:12">
      <c r="A5" s="275">
        <v>2</v>
      </c>
      <c r="B5" s="276" t="s">
        <v>1258</v>
      </c>
      <c r="C5" s="275"/>
      <c r="D5" s="275"/>
      <c r="E5" s="453">
        <v>6</v>
      </c>
      <c r="F5" s="222" t="s">
        <v>1259</v>
      </c>
      <c r="G5" s="449"/>
      <c r="H5" s="449"/>
      <c r="I5" s="450"/>
      <c r="J5" s="449"/>
      <c r="K5" s="449"/>
      <c r="L5" s="284"/>
    </row>
    <row r="6" spans="1:12">
      <c r="A6" s="275">
        <v>3</v>
      </c>
      <c r="B6" s="281" t="s">
        <v>1239</v>
      </c>
      <c r="C6" s="282"/>
      <c r="D6" s="283"/>
      <c r="E6" s="454">
        <v>100</v>
      </c>
      <c r="F6" s="222" t="s">
        <v>927</v>
      </c>
      <c r="G6" s="449"/>
      <c r="H6" s="449"/>
      <c r="I6" s="450"/>
      <c r="J6" s="449"/>
      <c r="K6" s="449"/>
      <c r="L6" s="284"/>
    </row>
    <row r="7" spans="1:12" ht="14.25">
      <c r="A7" s="275">
        <v>4</v>
      </c>
      <c r="B7" s="273" t="s">
        <v>2194</v>
      </c>
      <c r="C7" s="274"/>
      <c r="D7" s="275"/>
      <c r="E7" s="453">
        <v>4</v>
      </c>
      <c r="F7" s="222" t="s">
        <v>1400</v>
      </c>
      <c r="G7" s="449"/>
      <c r="H7" s="449"/>
      <c r="I7" s="450"/>
      <c r="J7" s="449"/>
      <c r="K7" s="449"/>
      <c r="L7" s="284"/>
    </row>
    <row r="8" spans="1:12">
      <c r="A8" s="275">
        <v>5</v>
      </c>
      <c r="B8" s="278" t="s">
        <v>1260</v>
      </c>
      <c r="C8" s="275"/>
      <c r="D8" s="275"/>
      <c r="E8" s="453">
        <v>4</v>
      </c>
      <c r="F8" s="222" t="s">
        <v>1238</v>
      </c>
      <c r="G8" s="449"/>
      <c r="H8" s="449"/>
      <c r="I8" s="450"/>
      <c r="J8" s="449"/>
      <c r="K8" s="449"/>
      <c r="L8" s="284"/>
    </row>
    <row r="9" spans="1:12" s="285" customFormat="1">
      <c r="A9" s="275">
        <v>6</v>
      </c>
      <c r="B9" s="281" t="s">
        <v>1241</v>
      </c>
      <c r="C9" s="282"/>
      <c r="D9" s="283"/>
      <c r="E9" s="454">
        <v>250</v>
      </c>
      <c r="F9" s="275" t="s">
        <v>501</v>
      </c>
      <c r="G9" s="449"/>
      <c r="H9" s="449"/>
      <c r="I9" s="450"/>
      <c r="J9" s="449"/>
      <c r="K9" s="449"/>
      <c r="L9" s="284"/>
    </row>
    <row r="10" spans="1:12" s="285" customFormat="1">
      <c r="A10" s="275">
        <v>7</v>
      </c>
      <c r="B10" s="276" t="s">
        <v>1343</v>
      </c>
      <c r="C10" s="275"/>
      <c r="D10" s="275"/>
      <c r="E10" s="453">
        <v>40</v>
      </c>
      <c r="F10" s="275" t="s">
        <v>1344</v>
      </c>
      <c r="G10" s="449"/>
      <c r="H10" s="449"/>
      <c r="I10" s="450"/>
      <c r="J10" s="449"/>
      <c r="K10" s="449"/>
      <c r="L10" s="284"/>
    </row>
    <row r="11" spans="1:12" s="285" customFormat="1">
      <c r="A11" s="275">
        <v>8</v>
      </c>
      <c r="B11" s="276" t="s">
        <v>1252</v>
      </c>
      <c r="C11" s="275"/>
      <c r="D11" s="275"/>
      <c r="E11" s="453">
        <v>100</v>
      </c>
      <c r="F11" s="275" t="s">
        <v>1392</v>
      </c>
      <c r="G11" s="449"/>
      <c r="H11" s="449"/>
      <c r="I11" s="450"/>
      <c r="J11" s="449"/>
      <c r="K11" s="449"/>
      <c r="L11" s="284"/>
    </row>
    <row r="12" spans="1:12">
      <c r="A12" s="275">
        <v>9</v>
      </c>
      <c r="B12" s="276" t="s">
        <v>1327</v>
      </c>
      <c r="C12" s="279"/>
      <c r="D12" s="275"/>
      <c r="E12" s="453">
        <v>3</v>
      </c>
      <c r="F12" s="222" t="s">
        <v>1238</v>
      </c>
      <c r="G12" s="449"/>
      <c r="H12" s="449"/>
      <c r="I12" s="450"/>
      <c r="J12" s="449"/>
      <c r="K12" s="449"/>
      <c r="L12" s="284"/>
    </row>
    <row r="13" spans="1:12">
      <c r="A13" s="275">
        <v>10</v>
      </c>
      <c r="B13" s="276" t="s">
        <v>1464</v>
      </c>
      <c r="C13" s="275"/>
      <c r="D13" s="275"/>
      <c r="E13" s="453">
        <v>2</v>
      </c>
      <c r="F13" s="222" t="s">
        <v>426</v>
      </c>
      <c r="G13" s="449"/>
      <c r="H13" s="449"/>
      <c r="I13" s="450"/>
      <c r="J13" s="449"/>
      <c r="K13" s="449"/>
      <c r="L13" s="284"/>
    </row>
    <row r="14" spans="1:12">
      <c r="A14" s="275">
        <v>11</v>
      </c>
      <c r="B14" s="276" t="s">
        <v>1261</v>
      </c>
      <c r="C14" s="275"/>
      <c r="D14" s="275"/>
      <c r="E14" s="453">
        <v>32</v>
      </c>
      <c r="F14" s="222" t="s">
        <v>1238</v>
      </c>
      <c r="G14" s="449"/>
      <c r="H14" s="449"/>
      <c r="I14" s="450"/>
      <c r="J14" s="449"/>
      <c r="K14" s="449"/>
      <c r="L14" s="284"/>
    </row>
    <row r="15" spans="1:12">
      <c r="A15" s="275">
        <v>12</v>
      </c>
      <c r="B15" s="276" t="s">
        <v>1658</v>
      </c>
      <c r="C15" s="275"/>
      <c r="D15" s="275"/>
      <c r="E15" s="453">
        <v>4</v>
      </c>
      <c r="F15" s="275" t="s">
        <v>426</v>
      </c>
      <c r="G15" s="451"/>
      <c r="H15" s="449"/>
      <c r="I15" s="450"/>
      <c r="J15" s="449"/>
      <c r="K15" s="449"/>
      <c r="L15" s="284"/>
    </row>
    <row r="16" spans="1:12">
      <c r="A16" s="275">
        <v>13</v>
      </c>
      <c r="B16" s="276" t="s">
        <v>1347</v>
      </c>
      <c r="C16" s="275"/>
      <c r="D16" s="275"/>
      <c r="E16" s="453">
        <v>25</v>
      </c>
      <c r="F16" s="222" t="s">
        <v>1346</v>
      </c>
      <c r="G16" s="449"/>
      <c r="H16" s="449"/>
      <c r="I16" s="450"/>
      <c r="J16" s="449"/>
      <c r="K16" s="449"/>
      <c r="L16" s="284"/>
    </row>
    <row r="17" spans="1:12">
      <c r="A17" s="275">
        <v>14</v>
      </c>
      <c r="B17" s="276" t="s">
        <v>1361</v>
      </c>
      <c r="C17" s="275"/>
      <c r="D17" s="275"/>
      <c r="E17" s="453">
        <v>8</v>
      </c>
      <c r="F17" s="222" t="s">
        <v>1296</v>
      </c>
      <c r="G17" s="449"/>
      <c r="H17" s="449"/>
      <c r="I17" s="450"/>
      <c r="J17" s="449"/>
      <c r="K17" s="449"/>
      <c r="L17" s="284"/>
    </row>
    <row r="18" spans="1:12">
      <c r="A18" s="275">
        <v>15</v>
      </c>
      <c r="B18" s="286" t="s">
        <v>1863</v>
      </c>
      <c r="C18" s="233"/>
      <c r="D18" s="233"/>
      <c r="E18" s="308">
        <v>5</v>
      </c>
      <c r="F18" s="247" t="s">
        <v>1071</v>
      </c>
      <c r="G18" s="449"/>
      <c r="H18" s="449"/>
      <c r="I18" s="450"/>
      <c r="J18" s="449"/>
      <c r="K18" s="449"/>
      <c r="L18" s="284"/>
    </row>
    <row r="19" spans="1:12">
      <c r="A19" s="275">
        <v>16</v>
      </c>
      <c r="B19" s="276" t="s">
        <v>1265</v>
      </c>
      <c r="C19" s="275"/>
      <c r="D19" s="275"/>
      <c r="E19" s="453">
        <v>10</v>
      </c>
      <c r="F19" s="222" t="s">
        <v>1259</v>
      </c>
      <c r="G19" s="449"/>
      <c r="H19" s="449"/>
      <c r="I19" s="450"/>
      <c r="J19" s="449"/>
      <c r="K19" s="449"/>
      <c r="L19" s="284"/>
    </row>
    <row r="20" spans="1:12">
      <c r="A20" s="275">
        <v>17</v>
      </c>
      <c r="B20" s="276" t="s">
        <v>1237</v>
      </c>
      <c r="C20" s="275"/>
      <c r="D20" s="283"/>
      <c r="E20" s="453">
        <v>10</v>
      </c>
      <c r="F20" s="222" t="s">
        <v>1238</v>
      </c>
      <c r="G20" s="449"/>
      <c r="H20" s="449"/>
      <c r="I20" s="450"/>
      <c r="J20" s="449"/>
      <c r="K20" s="449"/>
      <c r="L20" s="284"/>
    </row>
    <row r="21" spans="1:12">
      <c r="A21" s="275">
        <v>18</v>
      </c>
      <c r="B21" s="280" t="s">
        <v>1237</v>
      </c>
      <c r="C21" s="233"/>
      <c r="D21" s="233"/>
      <c r="E21" s="308">
        <v>8</v>
      </c>
      <c r="F21" s="214" t="s">
        <v>1146</v>
      </c>
      <c r="G21" s="449"/>
      <c r="H21" s="449"/>
      <c r="I21" s="450"/>
      <c r="J21" s="449"/>
      <c r="K21" s="449"/>
      <c r="L21" s="284"/>
    </row>
    <row r="22" spans="1:12">
      <c r="A22" s="275">
        <v>19</v>
      </c>
      <c r="B22" s="194" t="s">
        <v>1864</v>
      </c>
      <c r="C22" s="233"/>
      <c r="D22" s="233"/>
      <c r="E22" s="308">
        <v>8</v>
      </c>
      <c r="F22" s="247" t="s">
        <v>136</v>
      </c>
      <c r="G22" s="449"/>
      <c r="H22" s="449"/>
      <c r="I22" s="450"/>
      <c r="J22" s="449"/>
      <c r="K22" s="449"/>
      <c r="L22" s="284"/>
    </row>
    <row r="23" spans="1:12">
      <c r="A23" s="275">
        <v>20</v>
      </c>
      <c r="B23" s="194" t="s">
        <v>1865</v>
      </c>
      <c r="C23" s="233"/>
      <c r="D23" s="233"/>
      <c r="E23" s="308">
        <v>8</v>
      </c>
      <c r="F23" s="247" t="s">
        <v>136</v>
      </c>
      <c r="G23" s="449"/>
      <c r="H23" s="449"/>
      <c r="I23" s="450"/>
      <c r="J23" s="449"/>
      <c r="K23" s="449"/>
      <c r="L23" s="284"/>
    </row>
    <row r="24" spans="1:12">
      <c r="A24" s="275">
        <v>21</v>
      </c>
      <c r="B24" s="194" t="s">
        <v>1866</v>
      </c>
      <c r="C24" s="233"/>
      <c r="D24" s="233"/>
      <c r="E24" s="308">
        <v>8</v>
      </c>
      <c r="F24" s="247" t="s">
        <v>136</v>
      </c>
      <c r="G24" s="449"/>
      <c r="H24" s="449"/>
      <c r="I24" s="450"/>
      <c r="J24" s="449"/>
      <c r="K24" s="449"/>
      <c r="L24" s="284"/>
    </row>
    <row r="25" spans="1:12">
      <c r="A25" s="275">
        <v>22</v>
      </c>
      <c r="B25" s="194" t="s">
        <v>1867</v>
      </c>
      <c r="C25" s="233"/>
      <c r="D25" s="233"/>
      <c r="E25" s="308">
        <v>8</v>
      </c>
      <c r="F25" s="247" t="s">
        <v>136</v>
      </c>
      <c r="G25" s="449"/>
      <c r="H25" s="449"/>
      <c r="I25" s="450"/>
      <c r="J25" s="449"/>
      <c r="K25" s="449"/>
      <c r="L25" s="284"/>
    </row>
    <row r="26" spans="1:12">
      <c r="A26" s="275">
        <v>23</v>
      </c>
      <c r="B26" s="194" t="s">
        <v>1868</v>
      </c>
      <c r="C26" s="233"/>
      <c r="D26" s="233"/>
      <c r="E26" s="308">
        <v>8</v>
      </c>
      <c r="F26" s="247" t="s">
        <v>136</v>
      </c>
      <c r="G26" s="449"/>
      <c r="H26" s="449"/>
      <c r="I26" s="450"/>
      <c r="J26" s="449"/>
      <c r="K26" s="449"/>
      <c r="L26" s="284"/>
    </row>
    <row r="27" spans="1:12">
      <c r="A27" s="275">
        <v>24</v>
      </c>
      <c r="B27" s="286" t="s">
        <v>1869</v>
      </c>
      <c r="C27" s="233"/>
      <c r="D27" s="233"/>
      <c r="E27" s="308">
        <v>15</v>
      </c>
      <c r="F27" s="247" t="s">
        <v>192</v>
      </c>
      <c r="G27" s="449"/>
      <c r="H27" s="449"/>
      <c r="I27" s="450"/>
      <c r="J27" s="449"/>
      <c r="K27" s="449"/>
      <c r="L27" s="284"/>
    </row>
    <row r="28" spans="1:12">
      <c r="A28" s="275">
        <v>25</v>
      </c>
      <c r="B28" s="276" t="s">
        <v>1331</v>
      </c>
      <c r="C28" s="279"/>
      <c r="D28" s="275"/>
      <c r="E28" s="453">
        <v>5</v>
      </c>
      <c r="F28" s="222" t="s">
        <v>1259</v>
      </c>
      <c r="G28" s="449"/>
      <c r="H28" s="449"/>
      <c r="I28" s="450"/>
      <c r="J28" s="449"/>
      <c r="K28" s="449"/>
      <c r="L28" s="284"/>
    </row>
    <row r="29" spans="1:12">
      <c r="A29" s="275">
        <v>26</v>
      </c>
      <c r="B29" s="276" t="s">
        <v>1269</v>
      </c>
      <c r="C29" s="275"/>
      <c r="D29" s="275"/>
      <c r="E29" s="453">
        <v>4</v>
      </c>
      <c r="F29" s="222" t="s">
        <v>1270</v>
      </c>
      <c r="G29" s="451"/>
      <c r="H29" s="449"/>
      <c r="I29" s="450"/>
      <c r="J29" s="449"/>
      <c r="K29" s="449"/>
      <c r="L29" s="284"/>
    </row>
    <row r="30" spans="1:12">
      <c r="A30" s="275">
        <v>27</v>
      </c>
      <c r="B30" s="281" t="s">
        <v>1245</v>
      </c>
      <c r="C30" s="282"/>
      <c r="D30" s="283"/>
      <c r="E30" s="454">
        <v>20</v>
      </c>
      <c r="F30" s="222" t="s">
        <v>1243</v>
      </c>
      <c r="G30" s="449"/>
      <c r="H30" s="449"/>
      <c r="I30" s="450"/>
      <c r="J30" s="449"/>
      <c r="K30" s="449"/>
      <c r="L30" s="284"/>
    </row>
    <row r="31" spans="1:12">
      <c r="A31" s="275">
        <v>28</v>
      </c>
      <c r="B31" s="281" t="s">
        <v>1244</v>
      </c>
      <c r="C31" s="282"/>
      <c r="D31" s="283"/>
      <c r="E31" s="454">
        <v>30</v>
      </c>
      <c r="F31" s="222" t="s">
        <v>1243</v>
      </c>
      <c r="G31" s="449"/>
      <c r="H31" s="449"/>
      <c r="I31" s="450"/>
      <c r="J31" s="449"/>
      <c r="K31" s="449"/>
      <c r="L31" s="284"/>
    </row>
    <row r="32" spans="1:12">
      <c r="A32" s="275">
        <v>29</v>
      </c>
      <c r="B32" s="276" t="s">
        <v>1354</v>
      </c>
      <c r="C32" s="275"/>
      <c r="D32" s="275"/>
      <c r="E32" s="453">
        <v>10</v>
      </c>
      <c r="F32" s="222" t="s">
        <v>1296</v>
      </c>
      <c r="G32" s="449"/>
      <c r="H32" s="449"/>
      <c r="I32" s="450"/>
      <c r="J32" s="449"/>
      <c r="K32" s="449"/>
      <c r="L32" s="284"/>
    </row>
    <row r="33" spans="1:12" ht="13.5">
      <c r="A33" s="275">
        <v>30</v>
      </c>
      <c r="B33" s="276" t="s">
        <v>2195</v>
      </c>
      <c r="C33" s="275"/>
      <c r="D33" s="275"/>
      <c r="E33" s="453">
        <v>10</v>
      </c>
      <c r="F33" s="222" t="s">
        <v>1270</v>
      </c>
      <c r="G33" s="449"/>
      <c r="H33" s="449"/>
      <c r="I33" s="450"/>
      <c r="J33" s="449"/>
      <c r="K33" s="449"/>
      <c r="L33" s="284"/>
    </row>
    <row r="34" spans="1:12" s="285" customFormat="1">
      <c r="A34" s="275">
        <v>31</v>
      </c>
      <c r="B34" s="276" t="s">
        <v>1337</v>
      </c>
      <c r="C34" s="275"/>
      <c r="D34" s="275"/>
      <c r="E34" s="453">
        <v>30</v>
      </c>
      <c r="F34" s="222" t="s">
        <v>1011</v>
      </c>
      <c r="G34" s="449"/>
      <c r="H34" s="449"/>
      <c r="I34" s="450"/>
      <c r="J34" s="449"/>
      <c r="K34" s="449"/>
      <c r="L34" s="284"/>
    </row>
    <row r="35" spans="1:12">
      <c r="A35" s="275">
        <v>32</v>
      </c>
      <c r="B35" s="276" t="s">
        <v>1391</v>
      </c>
      <c r="C35" s="275"/>
      <c r="D35" s="275"/>
      <c r="E35" s="453">
        <v>6</v>
      </c>
      <c r="F35" s="222" t="s">
        <v>1296</v>
      </c>
      <c r="G35" s="449"/>
      <c r="H35" s="449"/>
      <c r="I35" s="450"/>
      <c r="J35" s="449"/>
      <c r="K35" s="449"/>
      <c r="L35" s="284"/>
    </row>
    <row r="36" spans="1:12" ht="25.5">
      <c r="A36" s="275">
        <v>33</v>
      </c>
      <c r="B36" s="276" t="s">
        <v>2196</v>
      </c>
      <c r="C36" s="277"/>
      <c r="D36" s="275"/>
      <c r="E36" s="453">
        <v>6</v>
      </c>
      <c r="F36" s="222" t="s">
        <v>1065</v>
      </c>
      <c r="G36" s="449"/>
      <c r="H36" s="449"/>
      <c r="I36" s="450"/>
      <c r="J36" s="449"/>
      <c r="K36" s="449"/>
      <c r="L36" s="284"/>
    </row>
    <row r="37" spans="1:12">
      <c r="A37" s="275">
        <v>34</v>
      </c>
      <c r="B37" s="276" t="s">
        <v>1384</v>
      </c>
      <c r="C37" s="275"/>
      <c r="D37" s="275"/>
      <c r="E37" s="453">
        <v>8</v>
      </c>
      <c r="F37" s="222" t="s">
        <v>1067</v>
      </c>
      <c r="G37" s="449"/>
      <c r="H37" s="449"/>
      <c r="I37" s="450"/>
      <c r="J37" s="449"/>
      <c r="K37" s="449"/>
      <c r="L37" s="284"/>
    </row>
    <row r="38" spans="1:12">
      <c r="A38" s="275">
        <v>35</v>
      </c>
      <c r="B38" s="276" t="s">
        <v>1359</v>
      </c>
      <c r="C38" s="275"/>
      <c r="D38" s="275"/>
      <c r="E38" s="453">
        <v>5</v>
      </c>
      <c r="F38" s="222" t="s">
        <v>1296</v>
      </c>
      <c r="G38" s="449"/>
      <c r="H38" s="449"/>
      <c r="I38" s="450"/>
      <c r="J38" s="449"/>
      <c r="K38" s="449"/>
      <c r="L38" s="284"/>
    </row>
    <row r="39" spans="1:12" s="285" customFormat="1">
      <c r="A39" s="275">
        <v>36</v>
      </c>
      <c r="B39" s="276" t="s">
        <v>1340</v>
      </c>
      <c r="C39" s="275"/>
      <c r="D39" s="275"/>
      <c r="E39" s="453">
        <v>20</v>
      </c>
      <c r="F39" s="222" t="s">
        <v>1011</v>
      </c>
      <c r="G39" s="449"/>
      <c r="H39" s="449"/>
      <c r="I39" s="450"/>
      <c r="J39" s="449"/>
      <c r="K39" s="449"/>
      <c r="L39" s="284"/>
    </row>
    <row r="40" spans="1:12">
      <c r="A40" s="275">
        <v>37</v>
      </c>
      <c r="B40" s="276" t="s">
        <v>1332</v>
      </c>
      <c r="C40" s="275"/>
      <c r="D40" s="275"/>
      <c r="E40" s="453">
        <v>40</v>
      </c>
      <c r="F40" s="222" t="s">
        <v>192</v>
      </c>
      <c r="G40" s="449"/>
      <c r="H40" s="449"/>
      <c r="I40" s="450"/>
      <c r="J40" s="449"/>
      <c r="K40" s="449"/>
      <c r="L40" s="284"/>
    </row>
    <row r="41" spans="1:12">
      <c r="A41" s="275">
        <v>38</v>
      </c>
      <c r="B41" s="276" t="s">
        <v>1276</v>
      </c>
      <c r="C41" s="275"/>
      <c r="D41" s="275"/>
      <c r="E41" s="453">
        <v>8</v>
      </c>
      <c r="F41" s="222" t="s">
        <v>1277</v>
      </c>
      <c r="G41" s="449"/>
      <c r="H41" s="449"/>
      <c r="I41" s="450"/>
      <c r="J41" s="449"/>
      <c r="K41" s="449"/>
      <c r="L41" s="284"/>
    </row>
    <row r="42" spans="1:12">
      <c r="A42" s="275">
        <v>39</v>
      </c>
      <c r="B42" s="286" t="s">
        <v>1870</v>
      </c>
      <c r="C42" s="233"/>
      <c r="D42" s="233"/>
      <c r="E42" s="308">
        <v>50</v>
      </c>
      <c r="F42" s="247" t="s">
        <v>1871</v>
      </c>
      <c r="G42" s="449"/>
      <c r="H42" s="449"/>
      <c r="I42" s="450"/>
      <c r="J42" s="449"/>
      <c r="K42" s="449"/>
      <c r="L42" s="284"/>
    </row>
    <row r="43" spans="1:12">
      <c r="A43" s="275">
        <v>40</v>
      </c>
      <c r="B43" s="286" t="s">
        <v>1872</v>
      </c>
      <c r="C43" s="233"/>
      <c r="D43" s="233"/>
      <c r="E43" s="308">
        <v>50</v>
      </c>
      <c r="F43" s="247" t="s">
        <v>1871</v>
      </c>
      <c r="G43" s="449"/>
      <c r="H43" s="449"/>
      <c r="I43" s="450"/>
      <c r="J43" s="449"/>
      <c r="K43" s="449"/>
      <c r="L43" s="284"/>
    </row>
    <row r="44" spans="1:12" ht="24">
      <c r="A44" s="275">
        <v>41</v>
      </c>
      <c r="B44" s="276" t="s">
        <v>1432</v>
      </c>
      <c r="C44" s="275"/>
      <c r="D44" s="275"/>
      <c r="E44" s="453">
        <v>10</v>
      </c>
      <c r="F44" s="222" t="s">
        <v>1011</v>
      </c>
      <c r="G44" s="449"/>
      <c r="H44" s="449"/>
      <c r="I44" s="450"/>
      <c r="J44" s="449"/>
      <c r="K44" s="449"/>
      <c r="L44" s="284"/>
    </row>
    <row r="45" spans="1:12" ht="24">
      <c r="A45" s="275">
        <v>42</v>
      </c>
      <c r="B45" s="276" t="s">
        <v>1430</v>
      </c>
      <c r="C45" s="275"/>
      <c r="D45" s="275"/>
      <c r="E45" s="453">
        <v>16</v>
      </c>
      <c r="F45" s="222" t="s">
        <v>1011</v>
      </c>
      <c r="G45" s="449"/>
      <c r="H45" s="449"/>
      <c r="I45" s="450"/>
      <c r="J45" s="449"/>
      <c r="K45" s="449"/>
      <c r="L45" s="284"/>
    </row>
    <row r="46" spans="1:12">
      <c r="A46" s="275">
        <v>43</v>
      </c>
      <c r="B46" s="280" t="s">
        <v>1741</v>
      </c>
      <c r="C46" s="233"/>
      <c r="D46" s="233"/>
      <c r="E46" s="308">
        <v>20</v>
      </c>
      <c r="F46" s="214" t="s">
        <v>1742</v>
      </c>
      <c r="G46" s="449"/>
      <c r="H46" s="449"/>
      <c r="I46" s="450"/>
      <c r="J46" s="449"/>
      <c r="K46" s="449"/>
      <c r="L46" s="284"/>
    </row>
    <row r="47" spans="1:12" ht="24">
      <c r="A47" s="275">
        <v>44</v>
      </c>
      <c r="B47" s="276" t="s">
        <v>1428</v>
      </c>
      <c r="C47" s="275"/>
      <c r="D47" s="275"/>
      <c r="E47" s="453">
        <v>20</v>
      </c>
      <c r="F47" s="222" t="s">
        <v>501</v>
      </c>
      <c r="G47" s="449"/>
      <c r="H47" s="449"/>
      <c r="I47" s="450"/>
      <c r="J47" s="449"/>
      <c r="K47" s="449"/>
      <c r="L47" s="284"/>
    </row>
    <row r="48" spans="1:12">
      <c r="A48" s="275">
        <v>45</v>
      </c>
      <c r="B48" s="281" t="s">
        <v>1246</v>
      </c>
      <c r="C48" s="282"/>
      <c r="D48" s="283"/>
      <c r="E48" s="454">
        <v>26</v>
      </c>
      <c r="F48" s="275" t="s">
        <v>1238</v>
      </c>
      <c r="G48" s="449"/>
      <c r="H48" s="449"/>
      <c r="I48" s="450"/>
      <c r="J48" s="449"/>
      <c r="K48" s="449"/>
      <c r="L48" s="284"/>
    </row>
    <row r="49" spans="1:12">
      <c r="A49" s="275">
        <v>46</v>
      </c>
      <c r="B49" s="286" t="s">
        <v>1873</v>
      </c>
      <c r="C49" s="233"/>
      <c r="D49" s="233"/>
      <c r="E49" s="308">
        <v>20</v>
      </c>
      <c r="F49" s="247" t="s">
        <v>192</v>
      </c>
      <c r="G49" s="449"/>
      <c r="H49" s="449"/>
      <c r="I49" s="450"/>
      <c r="J49" s="449"/>
      <c r="K49" s="449"/>
      <c r="L49" s="284"/>
    </row>
    <row r="50" spans="1:12">
      <c r="A50" s="275">
        <v>47</v>
      </c>
      <c r="B50" s="286" t="s">
        <v>1874</v>
      </c>
      <c r="C50" s="233"/>
      <c r="D50" s="233"/>
      <c r="E50" s="308">
        <v>3</v>
      </c>
      <c r="F50" s="247" t="s">
        <v>1071</v>
      </c>
      <c r="G50" s="449"/>
      <c r="H50" s="449"/>
      <c r="I50" s="450"/>
      <c r="J50" s="449"/>
      <c r="K50" s="449"/>
      <c r="L50" s="284"/>
    </row>
    <row r="51" spans="1:12">
      <c r="A51" s="275">
        <v>48</v>
      </c>
      <c r="B51" s="276" t="s">
        <v>1368</v>
      </c>
      <c r="C51" s="275"/>
      <c r="D51" s="275"/>
      <c r="E51" s="453">
        <v>4</v>
      </c>
      <c r="F51" s="222" t="s">
        <v>1296</v>
      </c>
      <c r="G51" s="449"/>
      <c r="H51" s="449"/>
      <c r="I51" s="450"/>
      <c r="J51" s="449"/>
      <c r="K51" s="449"/>
      <c r="L51" s="284"/>
    </row>
    <row r="52" spans="1:12">
      <c r="A52" s="275">
        <v>49</v>
      </c>
      <c r="B52" s="281" t="s">
        <v>1248</v>
      </c>
      <c r="C52" s="282"/>
      <c r="D52" s="283"/>
      <c r="E52" s="454">
        <v>12</v>
      </c>
      <c r="F52" s="222" t="s">
        <v>1243</v>
      </c>
      <c r="G52" s="449"/>
      <c r="H52" s="449"/>
      <c r="I52" s="450"/>
      <c r="J52" s="449"/>
      <c r="K52" s="449"/>
      <c r="L52" s="284"/>
    </row>
    <row r="53" spans="1:12">
      <c r="A53" s="275">
        <v>50</v>
      </c>
      <c r="B53" s="276" t="s">
        <v>1280</v>
      </c>
      <c r="C53" s="275"/>
      <c r="D53" s="275"/>
      <c r="E53" s="453">
        <v>2</v>
      </c>
      <c r="F53" s="222" t="s">
        <v>1238</v>
      </c>
      <c r="G53" s="449"/>
      <c r="H53" s="449"/>
      <c r="I53" s="450"/>
      <c r="J53" s="449"/>
      <c r="K53" s="449"/>
      <c r="L53" s="284"/>
    </row>
    <row r="54" spans="1:12">
      <c r="A54" s="275">
        <v>51</v>
      </c>
      <c r="B54" s="276" t="s">
        <v>1656</v>
      </c>
      <c r="C54" s="275"/>
      <c r="D54" s="275"/>
      <c r="E54" s="453">
        <v>6</v>
      </c>
      <c r="F54" s="275" t="s">
        <v>1657</v>
      </c>
      <c r="G54" s="449"/>
      <c r="H54" s="449"/>
      <c r="I54" s="450"/>
      <c r="J54" s="449"/>
      <c r="K54" s="449"/>
      <c r="L54" s="284"/>
    </row>
    <row r="55" spans="1:12">
      <c r="A55" s="275">
        <v>52</v>
      </c>
      <c r="B55" s="276" t="s">
        <v>1747</v>
      </c>
      <c r="C55" s="275"/>
      <c r="D55" s="275"/>
      <c r="E55" s="453">
        <v>30</v>
      </c>
      <c r="F55" s="222" t="s">
        <v>505</v>
      </c>
      <c r="G55" s="449"/>
      <c r="H55" s="449"/>
      <c r="I55" s="450"/>
      <c r="J55" s="449"/>
      <c r="K55" s="449"/>
      <c r="L55" s="284"/>
    </row>
    <row r="56" spans="1:12" ht="24">
      <c r="A56" s="275">
        <v>53</v>
      </c>
      <c r="B56" s="280" t="s">
        <v>1592</v>
      </c>
      <c r="C56" s="233"/>
      <c r="D56" s="233"/>
      <c r="E56" s="308">
        <v>10</v>
      </c>
      <c r="F56" s="233" t="s">
        <v>1591</v>
      </c>
      <c r="G56" s="449"/>
      <c r="H56" s="449"/>
      <c r="I56" s="450"/>
      <c r="J56" s="449"/>
      <c r="K56" s="449"/>
      <c r="L56" s="284"/>
    </row>
    <row r="57" spans="1:12" ht="24">
      <c r="A57" s="275">
        <v>54</v>
      </c>
      <c r="B57" s="276" t="s">
        <v>1426</v>
      </c>
      <c r="C57" s="275"/>
      <c r="D57" s="275"/>
      <c r="E57" s="453">
        <v>20</v>
      </c>
      <c r="F57" s="222" t="s">
        <v>501</v>
      </c>
      <c r="G57" s="449"/>
      <c r="H57" s="449"/>
      <c r="I57" s="450"/>
      <c r="J57" s="449"/>
      <c r="K57" s="449"/>
      <c r="L57" s="284"/>
    </row>
    <row r="58" spans="1:12">
      <c r="A58" s="275">
        <v>55</v>
      </c>
      <c r="B58" s="286" t="s">
        <v>1875</v>
      </c>
      <c r="C58" s="233"/>
      <c r="D58" s="233"/>
      <c r="E58" s="308">
        <v>6</v>
      </c>
      <c r="F58" s="247" t="s">
        <v>192</v>
      </c>
      <c r="G58" s="449"/>
      <c r="H58" s="449"/>
      <c r="I58" s="450"/>
      <c r="J58" s="449"/>
      <c r="K58" s="449"/>
      <c r="L58" s="284"/>
    </row>
    <row r="59" spans="1:12">
      <c r="A59" s="275">
        <v>56</v>
      </c>
      <c r="B59" s="276" t="s">
        <v>1352</v>
      </c>
      <c r="C59" s="275"/>
      <c r="D59" s="275"/>
      <c r="E59" s="453">
        <v>8</v>
      </c>
      <c r="F59" s="222" t="s">
        <v>1296</v>
      </c>
      <c r="G59" s="449"/>
      <c r="H59" s="449"/>
      <c r="I59" s="450"/>
      <c r="J59" s="449"/>
      <c r="K59" s="449"/>
      <c r="L59" s="284"/>
    </row>
    <row r="60" spans="1:12">
      <c r="A60" s="275">
        <v>57</v>
      </c>
      <c r="B60" s="281" t="s">
        <v>1242</v>
      </c>
      <c r="C60" s="282"/>
      <c r="D60" s="283"/>
      <c r="E60" s="454">
        <v>40</v>
      </c>
      <c r="F60" s="222" t="s">
        <v>1243</v>
      </c>
      <c r="G60" s="449"/>
      <c r="H60" s="449"/>
      <c r="I60" s="450"/>
      <c r="J60" s="449"/>
      <c r="K60" s="449"/>
      <c r="L60" s="284"/>
    </row>
    <row r="61" spans="1:12">
      <c r="A61" s="275">
        <v>58</v>
      </c>
      <c r="B61" s="286" t="s">
        <v>1876</v>
      </c>
      <c r="C61" s="233"/>
      <c r="D61" s="233"/>
      <c r="E61" s="308">
        <v>4</v>
      </c>
      <c r="F61" s="247" t="s">
        <v>1071</v>
      </c>
      <c r="G61" s="449"/>
      <c r="H61" s="449"/>
      <c r="I61" s="450"/>
      <c r="J61" s="449"/>
      <c r="K61" s="449"/>
      <c r="L61" s="284"/>
    </row>
    <row r="62" spans="1:12">
      <c r="A62" s="275">
        <v>59</v>
      </c>
      <c r="B62" s="276" t="s">
        <v>1334</v>
      </c>
      <c r="C62" s="275"/>
      <c r="D62" s="275"/>
      <c r="E62" s="453">
        <v>8</v>
      </c>
      <c r="F62" s="222" t="s">
        <v>192</v>
      </c>
      <c r="G62" s="449"/>
      <c r="H62" s="449"/>
      <c r="I62" s="450"/>
      <c r="J62" s="449"/>
      <c r="K62" s="449"/>
      <c r="L62" s="284"/>
    </row>
    <row r="63" spans="1:12">
      <c r="A63" s="275">
        <v>60</v>
      </c>
      <c r="B63" s="286" t="s">
        <v>1877</v>
      </c>
      <c r="C63" s="233"/>
      <c r="D63" s="233"/>
      <c r="E63" s="308">
        <v>4</v>
      </c>
      <c r="F63" s="247" t="s">
        <v>192</v>
      </c>
      <c r="G63" s="449"/>
      <c r="H63" s="449"/>
      <c r="I63" s="450"/>
      <c r="J63" s="449"/>
      <c r="K63" s="449"/>
      <c r="L63" s="284"/>
    </row>
    <row r="64" spans="1:12">
      <c r="A64" s="275">
        <v>61</v>
      </c>
      <c r="B64" s="286" t="s">
        <v>1878</v>
      </c>
      <c r="C64" s="233"/>
      <c r="D64" s="233"/>
      <c r="E64" s="308">
        <v>10</v>
      </c>
      <c r="F64" s="247" t="s">
        <v>192</v>
      </c>
      <c r="G64" s="449"/>
      <c r="H64" s="449"/>
      <c r="I64" s="450"/>
      <c r="J64" s="449"/>
      <c r="K64" s="449"/>
      <c r="L64" s="284"/>
    </row>
    <row r="65" spans="1:12">
      <c r="A65" s="275">
        <v>62</v>
      </c>
      <c r="B65" s="278" t="s">
        <v>1408</v>
      </c>
      <c r="C65" s="277"/>
      <c r="D65" s="275"/>
      <c r="E65" s="453">
        <v>30</v>
      </c>
      <c r="F65" s="222" t="s">
        <v>927</v>
      </c>
      <c r="G65" s="449"/>
      <c r="H65" s="449"/>
      <c r="I65" s="450"/>
      <c r="J65" s="449"/>
      <c r="K65" s="449"/>
      <c r="L65" s="284"/>
    </row>
    <row r="66" spans="1:12">
      <c r="A66" s="275">
        <v>63</v>
      </c>
      <c r="B66" s="286" t="s">
        <v>1879</v>
      </c>
      <c r="C66" s="233"/>
      <c r="D66" s="233"/>
      <c r="E66" s="308">
        <v>20</v>
      </c>
      <c r="F66" s="247" t="s">
        <v>192</v>
      </c>
      <c r="G66" s="449"/>
      <c r="H66" s="449"/>
      <c r="I66" s="450"/>
      <c r="J66" s="449"/>
      <c r="K66" s="449"/>
      <c r="L66" s="284"/>
    </row>
    <row r="67" spans="1:12">
      <c r="A67" s="275">
        <v>64</v>
      </c>
      <c r="B67" s="286" t="s">
        <v>1880</v>
      </c>
      <c r="C67" s="233"/>
      <c r="D67" s="233"/>
      <c r="E67" s="308">
        <v>20</v>
      </c>
      <c r="F67" s="247" t="s">
        <v>192</v>
      </c>
      <c r="G67" s="449"/>
      <c r="H67" s="449"/>
      <c r="I67" s="450"/>
      <c r="J67" s="449"/>
      <c r="K67" s="449"/>
      <c r="L67" s="284"/>
    </row>
    <row r="68" spans="1:12">
      <c r="A68" s="275">
        <v>65</v>
      </c>
      <c r="B68" s="276" t="s">
        <v>1282</v>
      </c>
      <c r="C68" s="275"/>
      <c r="D68" s="275"/>
      <c r="E68" s="453">
        <v>5</v>
      </c>
      <c r="F68" s="222" t="s">
        <v>1270</v>
      </c>
      <c r="G68" s="449"/>
      <c r="H68" s="449"/>
      <c r="I68" s="450"/>
      <c r="J68" s="449"/>
      <c r="K68" s="449"/>
      <c r="L68" s="284"/>
    </row>
    <row r="69" spans="1:12">
      <c r="A69" s="275">
        <v>66</v>
      </c>
      <c r="B69" s="286" t="s">
        <v>1881</v>
      </c>
      <c r="C69" s="233"/>
      <c r="D69" s="233"/>
      <c r="E69" s="308">
        <v>10</v>
      </c>
      <c r="F69" s="289" t="s">
        <v>192</v>
      </c>
      <c r="G69" s="449"/>
      <c r="H69" s="449"/>
      <c r="I69" s="450"/>
      <c r="J69" s="449"/>
      <c r="K69" s="449"/>
      <c r="L69" s="284"/>
    </row>
    <row r="70" spans="1:12">
      <c r="A70" s="275">
        <v>67</v>
      </c>
      <c r="B70" s="276" t="s">
        <v>1348</v>
      </c>
      <c r="C70" s="275"/>
      <c r="D70" s="275"/>
      <c r="E70" s="453">
        <v>25</v>
      </c>
      <c r="F70" s="222" t="s">
        <v>1346</v>
      </c>
      <c r="G70" s="449"/>
      <c r="H70" s="449"/>
      <c r="I70" s="450"/>
      <c r="J70" s="449"/>
      <c r="K70" s="449"/>
      <c r="L70" s="284"/>
    </row>
    <row r="71" spans="1:12">
      <c r="A71" s="275">
        <v>68</v>
      </c>
      <c r="B71" s="276" t="s">
        <v>2021</v>
      </c>
      <c r="C71" s="275"/>
      <c r="D71" s="275"/>
      <c r="E71" s="453">
        <v>30</v>
      </c>
      <c r="F71" s="222" t="s">
        <v>192</v>
      </c>
      <c r="G71" s="449"/>
      <c r="H71" s="449"/>
      <c r="I71" s="450"/>
      <c r="J71" s="449"/>
      <c r="K71" s="449"/>
      <c r="L71" s="284"/>
    </row>
    <row r="72" spans="1:12">
      <c r="A72" s="275">
        <v>69</v>
      </c>
      <c r="B72" s="278" t="s">
        <v>1409</v>
      </c>
      <c r="C72" s="277"/>
      <c r="D72" s="275"/>
      <c r="E72" s="453">
        <v>25</v>
      </c>
      <c r="F72" s="222" t="s">
        <v>927</v>
      </c>
      <c r="G72" s="449"/>
      <c r="H72" s="449"/>
      <c r="I72" s="450"/>
      <c r="J72" s="449"/>
      <c r="K72" s="449"/>
      <c r="L72" s="284"/>
    </row>
    <row r="73" spans="1:12">
      <c r="A73" s="275">
        <v>70</v>
      </c>
      <c r="B73" s="276" t="s">
        <v>1284</v>
      </c>
      <c r="C73" s="275"/>
      <c r="D73" s="275"/>
      <c r="E73" s="453">
        <v>20</v>
      </c>
      <c r="F73" s="222" t="s">
        <v>1238</v>
      </c>
      <c r="G73" s="449"/>
      <c r="H73" s="449"/>
      <c r="I73" s="450"/>
      <c r="J73" s="449"/>
      <c r="K73" s="449"/>
      <c r="L73" s="284"/>
    </row>
    <row r="74" spans="1:12">
      <c r="A74" s="275">
        <v>71</v>
      </c>
      <c r="B74" s="276" t="s">
        <v>1458</v>
      </c>
      <c r="C74" s="275"/>
      <c r="D74" s="275"/>
      <c r="E74" s="453">
        <v>60</v>
      </c>
      <c r="F74" s="222" t="s">
        <v>1285</v>
      </c>
      <c r="G74" s="449"/>
      <c r="H74" s="449"/>
      <c r="I74" s="450"/>
      <c r="J74" s="449"/>
      <c r="K74" s="449"/>
      <c r="L74" s="284"/>
    </row>
    <row r="75" spans="1:12">
      <c r="A75" s="275">
        <v>72</v>
      </c>
      <c r="B75" s="276" t="s">
        <v>1356</v>
      </c>
      <c r="C75" s="275"/>
      <c r="D75" s="275"/>
      <c r="E75" s="453">
        <v>4</v>
      </c>
      <c r="F75" s="222" t="s">
        <v>426</v>
      </c>
      <c r="G75" s="449"/>
      <c r="H75" s="449"/>
      <c r="I75" s="450"/>
      <c r="J75" s="449"/>
      <c r="K75" s="449"/>
      <c r="L75" s="284"/>
    </row>
    <row r="76" spans="1:12">
      <c r="A76" s="275">
        <v>73</v>
      </c>
      <c r="B76" s="276" t="s">
        <v>1353</v>
      </c>
      <c r="C76" s="275"/>
      <c r="D76" s="275"/>
      <c r="E76" s="453">
        <v>10</v>
      </c>
      <c r="F76" s="222" t="s">
        <v>1296</v>
      </c>
      <c r="G76" s="449"/>
      <c r="H76" s="449"/>
      <c r="I76" s="450"/>
      <c r="J76" s="449"/>
      <c r="K76" s="449"/>
      <c r="L76" s="284"/>
    </row>
    <row r="77" spans="1:12">
      <c r="A77" s="275">
        <v>74</v>
      </c>
      <c r="B77" s="276" t="s">
        <v>1369</v>
      </c>
      <c r="C77" s="275"/>
      <c r="D77" s="275"/>
      <c r="E77" s="453">
        <v>30</v>
      </c>
      <c r="F77" s="222" t="s">
        <v>1296</v>
      </c>
      <c r="G77" s="449"/>
      <c r="H77" s="449"/>
      <c r="I77" s="450"/>
      <c r="J77" s="449"/>
      <c r="K77" s="449"/>
      <c r="L77" s="284"/>
    </row>
    <row r="78" spans="1:12">
      <c r="A78" s="275">
        <v>75</v>
      </c>
      <c r="B78" s="276" t="s">
        <v>1349</v>
      </c>
      <c r="C78" s="275"/>
      <c r="D78" s="275"/>
      <c r="E78" s="453">
        <v>10</v>
      </c>
      <c r="F78" s="222" t="s">
        <v>1071</v>
      </c>
      <c r="G78" s="449"/>
      <c r="H78" s="449"/>
      <c r="I78" s="450"/>
      <c r="J78" s="449"/>
      <c r="K78" s="449"/>
      <c r="L78" s="284"/>
    </row>
    <row r="79" spans="1:12">
      <c r="A79" s="275">
        <v>76</v>
      </c>
      <c r="B79" s="276" t="s">
        <v>1286</v>
      </c>
      <c r="C79" s="275"/>
      <c r="D79" s="275"/>
      <c r="E79" s="453">
        <v>4</v>
      </c>
      <c r="F79" s="222" t="s">
        <v>1270</v>
      </c>
      <c r="G79" s="449"/>
      <c r="H79" s="449"/>
      <c r="I79" s="450"/>
      <c r="J79" s="449"/>
      <c r="K79" s="449"/>
      <c r="L79" s="284"/>
    </row>
    <row r="80" spans="1:12">
      <c r="A80" s="275">
        <v>77</v>
      </c>
      <c r="B80" s="276" t="s">
        <v>1388</v>
      </c>
      <c r="C80" s="275"/>
      <c r="D80" s="275"/>
      <c r="E80" s="453">
        <v>10</v>
      </c>
      <c r="F80" s="222" t="s">
        <v>1296</v>
      </c>
      <c r="G80" s="449"/>
      <c r="H80" s="449"/>
      <c r="I80" s="452"/>
      <c r="J80" s="449"/>
      <c r="K80" s="449"/>
      <c r="L80" s="284"/>
    </row>
    <row r="81" spans="1:12">
      <c r="A81" s="275">
        <v>78</v>
      </c>
      <c r="B81" s="276" t="s">
        <v>1287</v>
      </c>
      <c r="C81" s="275"/>
      <c r="D81" s="275"/>
      <c r="E81" s="453">
        <v>4</v>
      </c>
      <c r="F81" s="222" t="s">
        <v>1288</v>
      </c>
      <c r="G81" s="449"/>
      <c r="H81" s="449"/>
      <c r="I81" s="450"/>
      <c r="J81" s="449"/>
      <c r="K81" s="449"/>
      <c r="L81" s="284"/>
    </row>
    <row r="82" spans="1:12">
      <c r="A82" s="275">
        <v>79</v>
      </c>
      <c r="B82" s="276" t="s">
        <v>1291</v>
      </c>
      <c r="C82" s="275"/>
      <c r="D82" s="275"/>
      <c r="E82" s="453">
        <v>8</v>
      </c>
      <c r="F82" s="222" t="s">
        <v>1270</v>
      </c>
      <c r="G82" s="449"/>
      <c r="H82" s="449"/>
      <c r="I82" s="450"/>
      <c r="J82" s="449"/>
      <c r="K82" s="449"/>
      <c r="L82" s="284"/>
    </row>
    <row r="83" spans="1:12">
      <c r="A83" s="275">
        <v>80</v>
      </c>
      <c r="B83" s="276" t="s">
        <v>1292</v>
      </c>
      <c r="C83" s="275"/>
      <c r="D83" s="275"/>
      <c r="E83" s="453">
        <v>6</v>
      </c>
      <c r="F83" s="222" t="s">
        <v>1259</v>
      </c>
      <c r="G83" s="449"/>
      <c r="H83" s="449"/>
      <c r="I83" s="450"/>
      <c r="J83" s="449"/>
      <c r="K83" s="449"/>
      <c r="L83" s="284"/>
    </row>
    <row r="84" spans="1:12">
      <c r="A84" s="275">
        <v>81</v>
      </c>
      <c r="B84" s="276" t="s">
        <v>1755</v>
      </c>
      <c r="C84" s="275"/>
      <c r="D84" s="275"/>
      <c r="E84" s="453">
        <v>8</v>
      </c>
      <c r="F84" s="222" t="s">
        <v>1290</v>
      </c>
      <c r="G84" s="449"/>
      <c r="H84" s="449"/>
      <c r="I84" s="450"/>
      <c r="J84" s="449"/>
      <c r="K84" s="449"/>
      <c r="L84" s="284"/>
    </row>
    <row r="85" spans="1:12">
      <c r="A85" s="275">
        <v>82</v>
      </c>
      <c r="B85" s="287" t="s">
        <v>1435</v>
      </c>
      <c r="C85" s="274"/>
      <c r="D85" s="277"/>
      <c r="E85" s="455" t="s">
        <v>1748</v>
      </c>
      <c r="F85" s="290" t="s">
        <v>1145</v>
      </c>
      <c r="G85" s="449"/>
      <c r="H85" s="449"/>
      <c r="I85" s="450"/>
      <c r="J85" s="449"/>
      <c r="K85" s="449"/>
      <c r="L85" s="284"/>
    </row>
    <row r="86" spans="1:12">
      <c r="A86" s="275">
        <v>83</v>
      </c>
      <c r="B86" s="273" t="s">
        <v>1439</v>
      </c>
      <c r="C86" s="288"/>
      <c r="D86" s="277"/>
      <c r="E86" s="455" t="s">
        <v>1552</v>
      </c>
      <c r="F86" s="222" t="s">
        <v>1441</v>
      </c>
      <c r="G86" s="449"/>
      <c r="H86" s="449"/>
      <c r="I86" s="450"/>
      <c r="J86" s="449"/>
      <c r="K86" s="449"/>
      <c r="L86" s="284"/>
    </row>
    <row r="87" spans="1:12">
      <c r="A87" s="275">
        <v>84</v>
      </c>
      <c r="B87" s="286" t="s">
        <v>1882</v>
      </c>
      <c r="C87" s="233"/>
      <c r="D87" s="233"/>
      <c r="E87" s="308">
        <v>8</v>
      </c>
      <c r="F87" s="247" t="s">
        <v>1071</v>
      </c>
      <c r="G87" s="449"/>
      <c r="H87" s="449"/>
      <c r="I87" s="450"/>
      <c r="J87" s="449"/>
      <c r="K87" s="449"/>
      <c r="L87" s="284"/>
    </row>
    <row r="88" spans="1:12">
      <c r="A88" s="275">
        <v>85</v>
      </c>
      <c r="B88" s="276" t="s">
        <v>1410</v>
      </c>
      <c r="C88" s="277"/>
      <c r="D88" s="275"/>
      <c r="E88" s="453">
        <v>16</v>
      </c>
      <c r="F88" s="222" t="s">
        <v>1296</v>
      </c>
      <c r="G88" s="449"/>
      <c r="H88" s="449"/>
      <c r="I88" s="450"/>
      <c r="J88" s="449"/>
      <c r="K88" s="449"/>
      <c r="L88" s="284"/>
    </row>
    <row r="89" spans="1:12">
      <c r="A89" s="275">
        <v>86</v>
      </c>
      <c r="B89" s="276" t="s">
        <v>1293</v>
      </c>
      <c r="C89" s="275"/>
      <c r="D89" s="275"/>
      <c r="E89" s="453">
        <v>10</v>
      </c>
      <c r="F89" s="222" t="s">
        <v>1071</v>
      </c>
      <c r="G89" s="449"/>
      <c r="H89" s="449"/>
      <c r="I89" s="450"/>
      <c r="J89" s="449"/>
      <c r="K89" s="449"/>
      <c r="L89" s="284"/>
    </row>
    <row r="90" spans="1:12">
      <c r="A90" s="275">
        <v>87</v>
      </c>
      <c r="B90" s="276" t="s">
        <v>1362</v>
      </c>
      <c r="C90" s="275"/>
      <c r="D90" s="275"/>
      <c r="E90" s="453">
        <v>8</v>
      </c>
      <c r="F90" s="222" t="s">
        <v>1071</v>
      </c>
      <c r="G90" s="449"/>
      <c r="H90" s="449"/>
      <c r="I90" s="450"/>
      <c r="J90" s="449"/>
      <c r="K90" s="449"/>
      <c r="L90" s="284"/>
    </row>
    <row r="91" spans="1:12" ht="14.25">
      <c r="A91" s="275">
        <v>88</v>
      </c>
      <c r="B91" s="273" t="s">
        <v>2197</v>
      </c>
      <c r="C91" s="274"/>
      <c r="D91" s="275"/>
      <c r="E91" s="453">
        <v>4</v>
      </c>
      <c r="F91" s="222" t="s">
        <v>1400</v>
      </c>
      <c r="G91" s="449"/>
      <c r="H91" s="449"/>
      <c r="I91" s="450"/>
      <c r="J91" s="449"/>
      <c r="K91" s="449"/>
      <c r="L91" s="284"/>
    </row>
    <row r="92" spans="1:12">
      <c r="A92" s="275">
        <v>89</v>
      </c>
      <c r="B92" s="286" t="s">
        <v>1883</v>
      </c>
      <c r="C92" s="233"/>
      <c r="D92" s="233"/>
      <c r="E92" s="308">
        <v>5</v>
      </c>
      <c r="F92" s="247" t="s">
        <v>192</v>
      </c>
      <c r="G92" s="449"/>
      <c r="H92" s="449"/>
      <c r="I92" s="450"/>
      <c r="J92" s="449"/>
      <c r="K92" s="449"/>
      <c r="L92" s="284"/>
    </row>
    <row r="93" spans="1:12">
      <c r="A93" s="275">
        <v>90</v>
      </c>
      <c r="B93" s="276" t="s">
        <v>1294</v>
      </c>
      <c r="C93" s="275"/>
      <c r="D93" s="275"/>
      <c r="E93" s="453">
        <v>4</v>
      </c>
      <c r="F93" s="222" t="s">
        <v>1259</v>
      </c>
      <c r="G93" s="449"/>
      <c r="H93" s="449"/>
      <c r="I93" s="450"/>
      <c r="J93" s="449"/>
      <c r="K93" s="449"/>
      <c r="L93" s="284"/>
    </row>
    <row r="94" spans="1:12" ht="14.25">
      <c r="A94" s="275">
        <v>91</v>
      </c>
      <c r="B94" s="273" t="s">
        <v>2198</v>
      </c>
      <c r="C94" s="274"/>
      <c r="D94" s="275"/>
      <c r="E94" s="453">
        <v>4</v>
      </c>
      <c r="F94" s="222" t="s">
        <v>1400</v>
      </c>
      <c r="G94" s="449"/>
      <c r="H94" s="449"/>
      <c r="I94" s="450"/>
      <c r="J94" s="449"/>
      <c r="K94" s="449"/>
      <c r="L94" s="284"/>
    </row>
    <row r="95" spans="1:12">
      <c r="A95" s="275">
        <v>92</v>
      </c>
      <c r="B95" s="276" t="s">
        <v>1383</v>
      </c>
      <c r="C95" s="275"/>
      <c r="D95" s="275"/>
      <c r="E95" s="453">
        <v>10</v>
      </c>
      <c r="F95" s="222" t="s">
        <v>1071</v>
      </c>
      <c r="G95" s="449"/>
      <c r="H95" s="449"/>
      <c r="I95" s="450"/>
      <c r="J95" s="449"/>
      <c r="K95" s="449"/>
      <c r="L95" s="284"/>
    </row>
    <row r="96" spans="1:12">
      <c r="A96" s="275">
        <v>93</v>
      </c>
      <c r="B96" s="276" t="s">
        <v>1295</v>
      </c>
      <c r="C96" s="275"/>
      <c r="D96" s="275"/>
      <c r="E96" s="453">
        <v>6</v>
      </c>
      <c r="F96" s="222" t="s">
        <v>1296</v>
      </c>
      <c r="G96" s="449"/>
      <c r="H96" s="449"/>
      <c r="I96" s="450"/>
      <c r="J96" s="449"/>
      <c r="K96" s="449"/>
      <c r="L96" s="284"/>
    </row>
    <row r="97" spans="1:12">
      <c r="A97" s="275">
        <v>94</v>
      </c>
      <c r="B97" s="276" t="s">
        <v>1357</v>
      </c>
      <c r="C97" s="275"/>
      <c r="D97" s="275"/>
      <c r="E97" s="453">
        <v>22</v>
      </c>
      <c r="F97" s="222" t="s">
        <v>60</v>
      </c>
      <c r="G97" s="449"/>
      <c r="H97" s="449"/>
      <c r="I97" s="450"/>
      <c r="J97" s="449"/>
      <c r="K97" s="449"/>
      <c r="L97" s="284"/>
    </row>
    <row r="98" spans="1:12">
      <c r="A98" s="275">
        <v>95</v>
      </c>
      <c r="B98" s="286" t="s">
        <v>1297</v>
      </c>
      <c r="C98" s="233"/>
      <c r="D98" s="233"/>
      <c r="E98" s="308">
        <v>5</v>
      </c>
      <c r="F98" s="247" t="s">
        <v>192</v>
      </c>
      <c r="G98" s="449"/>
      <c r="H98" s="449"/>
      <c r="I98" s="450"/>
      <c r="J98" s="449"/>
      <c r="K98" s="449"/>
      <c r="L98" s="284"/>
    </row>
    <row r="99" spans="1:12">
      <c r="A99" s="275">
        <v>96</v>
      </c>
      <c r="B99" s="276" t="s">
        <v>1324</v>
      </c>
      <c r="C99" s="279"/>
      <c r="D99" s="275"/>
      <c r="E99" s="453">
        <v>6</v>
      </c>
      <c r="F99" s="222" t="s">
        <v>1238</v>
      </c>
      <c r="G99" s="449"/>
      <c r="H99" s="449"/>
      <c r="I99" s="450"/>
      <c r="J99" s="449"/>
      <c r="K99" s="449"/>
      <c r="L99" s="284"/>
    </row>
    <row r="100" spans="1:12">
      <c r="A100" s="275">
        <v>97</v>
      </c>
      <c r="B100" s="276" t="s">
        <v>1393</v>
      </c>
      <c r="C100" s="275"/>
      <c r="D100" s="275"/>
      <c r="E100" s="453">
        <v>10</v>
      </c>
      <c r="F100" s="222" t="s">
        <v>1395</v>
      </c>
      <c r="G100" s="449"/>
      <c r="H100" s="449"/>
      <c r="I100" s="450"/>
      <c r="J100" s="449"/>
      <c r="K100" s="449"/>
      <c r="L100" s="284"/>
    </row>
    <row r="101" spans="1:12">
      <c r="A101" s="275">
        <v>98</v>
      </c>
      <c r="B101" s="286" t="s">
        <v>1884</v>
      </c>
      <c r="C101" s="233"/>
      <c r="D101" s="233"/>
      <c r="E101" s="308">
        <v>4</v>
      </c>
      <c r="F101" s="247" t="s">
        <v>1071</v>
      </c>
      <c r="G101" s="449"/>
      <c r="H101" s="449"/>
      <c r="I101" s="450"/>
      <c r="J101" s="449"/>
      <c r="K101" s="449"/>
      <c r="L101" s="284"/>
    </row>
    <row r="102" spans="1:12">
      <c r="A102" s="275">
        <v>99</v>
      </c>
      <c r="B102" s="276" t="s">
        <v>1374</v>
      </c>
      <c r="C102" s="275"/>
      <c r="D102" s="275"/>
      <c r="E102" s="453">
        <v>8</v>
      </c>
      <c r="F102" s="222" t="s">
        <v>1296</v>
      </c>
      <c r="G102" s="449"/>
      <c r="H102" s="449"/>
      <c r="I102" s="450"/>
      <c r="J102" s="449"/>
      <c r="K102" s="449"/>
      <c r="L102" s="284"/>
    </row>
    <row r="103" spans="1:12" ht="13.5">
      <c r="A103" s="275">
        <v>100</v>
      </c>
      <c r="B103" s="276" t="s">
        <v>2199</v>
      </c>
      <c r="C103" s="277"/>
      <c r="D103" s="275"/>
      <c r="E103" s="453">
        <v>4</v>
      </c>
      <c r="F103" s="222" t="s">
        <v>1065</v>
      </c>
      <c r="G103" s="449"/>
      <c r="H103" s="449"/>
      <c r="I103" s="450"/>
      <c r="J103" s="449"/>
      <c r="K103" s="449"/>
      <c r="L103" s="284"/>
    </row>
    <row r="104" spans="1:12">
      <c r="A104" s="275">
        <v>101</v>
      </c>
      <c r="B104" s="276" t="s">
        <v>1299</v>
      </c>
      <c r="C104" s="275"/>
      <c r="D104" s="275"/>
      <c r="E104" s="453">
        <v>4</v>
      </c>
      <c r="F104" s="222" t="s">
        <v>1296</v>
      </c>
      <c r="G104" s="449"/>
      <c r="H104" s="449"/>
      <c r="I104" s="450"/>
      <c r="J104" s="449"/>
      <c r="K104" s="449"/>
      <c r="L104" s="284"/>
    </row>
    <row r="105" spans="1:12">
      <c r="A105" s="275">
        <v>102</v>
      </c>
      <c r="B105" s="276" t="s">
        <v>1365</v>
      </c>
      <c r="C105" s="275"/>
      <c r="D105" s="275"/>
      <c r="E105" s="453">
        <v>6</v>
      </c>
      <c r="F105" s="222" t="s">
        <v>1296</v>
      </c>
      <c r="G105" s="449"/>
      <c r="H105" s="449"/>
      <c r="I105" s="450"/>
      <c r="J105" s="449"/>
      <c r="K105" s="449"/>
      <c r="L105" s="284"/>
    </row>
    <row r="106" spans="1:12">
      <c r="A106" s="275">
        <v>103</v>
      </c>
      <c r="B106" s="281" t="s">
        <v>1247</v>
      </c>
      <c r="C106" s="282"/>
      <c r="D106" s="283"/>
      <c r="E106" s="454">
        <v>24</v>
      </c>
      <c r="F106" s="222" t="s">
        <v>1243</v>
      </c>
      <c r="G106" s="449"/>
      <c r="H106" s="449"/>
      <c r="I106" s="450"/>
      <c r="J106" s="449"/>
      <c r="K106" s="449"/>
      <c r="L106" s="284"/>
    </row>
    <row r="107" spans="1:12">
      <c r="A107" s="275">
        <v>104</v>
      </c>
      <c r="B107" s="276" t="s">
        <v>1373</v>
      </c>
      <c r="C107" s="275"/>
      <c r="D107" s="275"/>
      <c r="E107" s="453">
        <v>4</v>
      </c>
      <c r="F107" s="222" t="s">
        <v>1071</v>
      </c>
      <c r="G107" s="449"/>
      <c r="H107" s="449"/>
      <c r="I107" s="450"/>
      <c r="J107" s="449"/>
      <c r="K107" s="449"/>
      <c r="L107" s="284"/>
    </row>
    <row r="108" spans="1:12">
      <c r="A108" s="275">
        <v>105</v>
      </c>
      <c r="B108" s="276" t="s">
        <v>1311</v>
      </c>
      <c r="C108" s="275"/>
      <c r="D108" s="275"/>
      <c r="E108" s="453">
        <v>8</v>
      </c>
      <c r="F108" s="222" t="s">
        <v>1071</v>
      </c>
      <c r="G108" s="449"/>
      <c r="H108" s="449"/>
      <c r="I108" s="450"/>
      <c r="J108" s="449"/>
      <c r="K108" s="449"/>
      <c r="L108" s="284"/>
    </row>
    <row r="109" spans="1:12">
      <c r="A109" s="275">
        <v>106</v>
      </c>
      <c r="B109" s="276" t="s">
        <v>1379</v>
      </c>
      <c r="C109" s="275"/>
      <c r="D109" s="275"/>
      <c r="E109" s="453">
        <v>4</v>
      </c>
      <c r="F109" s="222" t="s">
        <v>1071</v>
      </c>
      <c r="G109" s="449"/>
      <c r="H109" s="449"/>
      <c r="I109" s="450"/>
      <c r="J109" s="449"/>
      <c r="K109" s="449"/>
      <c r="L109" s="284"/>
    </row>
    <row r="110" spans="1:12">
      <c r="A110" s="275">
        <v>107</v>
      </c>
      <c r="B110" s="278" t="s">
        <v>1420</v>
      </c>
      <c r="C110" s="277"/>
      <c r="D110" s="275"/>
      <c r="E110" s="453">
        <v>20</v>
      </c>
      <c r="F110" s="222" t="s">
        <v>1069</v>
      </c>
      <c r="G110" s="449"/>
      <c r="H110" s="449"/>
      <c r="I110" s="450"/>
      <c r="J110" s="449"/>
      <c r="K110" s="449"/>
      <c r="L110" s="284"/>
    </row>
    <row r="111" spans="1:12">
      <c r="A111" s="275">
        <v>108</v>
      </c>
      <c r="B111" s="286" t="s">
        <v>1885</v>
      </c>
      <c r="C111" s="233"/>
      <c r="D111" s="233"/>
      <c r="E111" s="308">
        <v>5</v>
      </c>
      <c r="F111" s="247" t="s">
        <v>1071</v>
      </c>
      <c r="G111" s="449"/>
      <c r="H111" s="449"/>
      <c r="I111" s="450"/>
      <c r="J111" s="449"/>
      <c r="K111" s="449"/>
      <c r="L111" s="284"/>
    </row>
    <row r="112" spans="1:12">
      <c r="A112" s="275">
        <v>109</v>
      </c>
      <c r="B112" s="286" t="s">
        <v>1886</v>
      </c>
      <c r="C112" s="233"/>
      <c r="D112" s="233"/>
      <c r="E112" s="308">
        <v>4</v>
      </c>
      <c r="F112" s="247" t="s">
        <v>1071</v>
      </c>
      <c r="G112" s="449"/>
      <c r="H112" s="449"/>
      <c r="I112" s="450"/>
      <c r="J112" s="449"/>
      <c r="K112" s="449"/>
      <c r="L112" s="284"/>
    </row>
    <row r="113" spans="1:12">
      <c r="A113" s="275">
        <v>110</v>
      </c>
      <c r="B113" s="276" t="s">
        <v>1323</v>
      </c>
      <c r="C113" s="279"/>
      <c r="D113" s="275"/>
      <c r="E113" s="453">
        <v>3</v>
      </c>
      <c r="F113" s="222" t="s">
        <v>1071</v>
      </c>
      <c r="G113" s="449"/>
      <c r="H113" s="449"/>
      <c r="I113" s="450"/>
      <c r="J113" s="449"/>
      <c r="K113" s="449"/>
      <c r="L113" s="284"/>
    </row>
    <row r="114" spans="1:12">
      <c r="A114" s="275">
        <v>111</v>
      </c>
      <c r="B114" s="286" t="s">
        <v>1887</v>
      </c>
      <c r="C114" s="233"/>
      <c r="D114" s="233"/>
      <c r="E114" s="308">
        <v>10</v>
      </c>
      <c r="F114" s="247" t="s">
        <v>1071</v>
      </c>
      <c r="G114" s="449"/>
      <c r="H114" s="449"/>
      <c r="I114" s="450"/>
      <c r="J114" s="449"/>
      <c r="K114" s="449"/>
      <c r="L114" s="284"/>
    </row>
    <row r="115" spans="1:12">
      <c r="A115" s="275">
        <v>112</v>
      </c>
      <c r="B115" s="276" t="s">
        <v>1322</v>
      </c>
      <c r="C115" s="279"/>
      <c r="D115" s="275"/>
      <c r="E115" s="453">
        <v>32</v>
      </c>
      <c r="F115" s="222" t="s">
        <v>1296</v>
      </c>
      <c r="G115" s="449"/>
      <c r="H115" s="449"/>
      <c r="I115" s="450"/>
      <c r="J115" s="449"/>
      <c r="K115" s="449"/>
      <c r="L115" s="284"/>
    </row>
    <row r="116" spans="1:12">
      <c r="A116" s="275">
        <v>113</v>
      </c>
      <c r="B116" s="276" t="s">
        <v>2022</v>
      </c>
      <c r="C116" s="277"/>
      <c r="D116" s="275"/>
      <c r="E116" s="453">
        <v>30</v>
      </c>
      <c r="F116" s="222" t="s">
        <v>192</v>
      </c>
      <c r="G116" s="449"/>
      <c r="H116" s="449"/>
      <c r="I116" s="450"/>
      <c r="J116" s="449"/>
      <c r="K116" s="449"/>
      <c r="L116" s="284"/>
    </row>
    <row r="117" spans="1:12">
      <c r="A117" s="275">
        <v>114</v>
      </c>
      <c r="B117" s="276" t="s">
        <v>1434</v>
      </c>
      <c r="C117" s="195"/>
      <c r="D117" s="275"/>
      <c r="E117" s="453">
        <v>22</v>
      </c>
      <c r="F117" s="275" t="s">
        <v>1011</v>
      </c>
      <c r="G117" s="449"/>
      <c r="H117" s="449"/>
      <c r="I117" s="450"/>
      <c r="J117" s="449"/>
      <c r="K117" s="449"/>
      <c r="L117" s="284"/>
    </row>
    <row r="118" spans="1:12" ht="24">
      <c r="A118" s="275">
        <v>115</v>
      </c>
      <c r="B118" s="273" t="s">
        <v>1423</v>
      </c>
      <c r="C118" s="274"/>
      <c r="D118" s="275"/>
      <c r="E118" s="453">
        <v>10</v>
      </c>
      <c r="F118" s="222" t="s">
        <v>1424</v>
      </c>
      <c r="G118" s="449"/>
      <c r="H118" s="449"/>
      <c r="I118" s="450"/>
      <c r="J118" s="449"/>
      <c r="K118" s="449"/>
      <c r="L118" s="284"/>
    </row>
    <row r="119" spans="1:12">
      <c r="A119" s="275">
        <v>116</v>
      </c>
      <c r="B119" s="286" t="s">
        <v>1888</v>
      </c>
      <c r="C119" s="233"/>
      <c r="D119" s="233"/>
      <c r="E119" s="308">
        <v>8</v>
      </c>
      <c r="F119" s="247" t="s">
        <v>192</v>
      </c>
      <c r="G119" s="449"/>
      <c r="H119" s="449"/>
      <c r="I119" s="450"/>
      <c r="J119" s="449"/>
      <c r="K119" s="449"/>
      <c r="L119" s="284"/>
    </row>
    <row r="120" spans="1:12">
      <c r="A120" s="275">
        <v>117</v>
      </c>
      <c r="B120" s="276" t="s">
        <v>1425</v>
      </c>
      <c r="C120" s="277"/>
      <c r="D120" s="275"/>
      <c r="E120" s="453">
        <v>4</v>
      </c>
      <c r="F120" s="222" t="s">
        <v>1065</v>
      </c>
      <c r="G120" s="449"/>
      <c r="H120" s="449"/>
      <c r="I120" s="450"/>
      <c r="J120" s="449"/>
      <c r="K120" s="449"/>
      <c r="L120" s="284"/>
    </row>
    <row r="121" spans="1:12">
      <c r="A121" s="275">
        <v>118</v>
      </c>
      <c r="B121" s="276" t="s">
        <v>1385</v>
      </c>
      <c r="C121" s="275"/>
      <c r="D121" s="275"/>
      <c r="E121" s="453">
        <v>10</v>
      </c>
      <c r="F121" s="222" t="s">
        <v>1071</v>
      </c>
      <c r="G121" s="449"/>
      <c r="H121" s="449"/>
      <c r="I121" s="450"/>
      <c r="J121" s="449"/>
      <c r="K121" s="449"/>
      <c r="L121" s="284"/>
    </row>
    <row r="122" spans="1:12">
      <c r="A122" s="275">
        <v>119</v>
      </c>
      <c r="B122" s="286" t="s">
        <v>1842</v>
      </c>
      <c r="C122" s="233"/>
      <c r="D122" s="233"/>
      <c r="E122" s="308">
        <v>4</v>
      </c>
      <c r="F122" s="247" t="s">
        <v>1060</v>
      </c>
      <c r="G122" s="449"/>
      <c r="H122" s="449"/>
      <c r="I122" s="450"/>
      <c r="J122" s="449"/>
      <c r="K122" s="449"/>
      <c r="L122" s="284"/>
    </row>
    <row r="123" spans="1:12">
      <c r="A123" s="275">
        <v>120</v>
      </c>
      <c r="B123" s="276" t="s">
        <v>1320</v>
      </c>
      <c r="C123" s="279"/>
      <c r="D123" s="275"/>
      <c r="E123" s="453">
        <v>5</v>
      </c>
      <c r="F123" s="222" t="s">
        <v>1238</v>
      </c>
      <c r="G123" s="449"/>
      <c r="H123" s="449"/>
      <c r="I123" s="450"/>
      <c r="J123" s="449"/>
      <c r="K123" s="449"/>
      <c r="L123" s="284"/>
    </row>
    <row r="124" spans="1:12">
      <c r="A124" s="275">
        <v>121</v>
      </c>
      <c r="B124" s="276" t="s">
        <v>1325</v>
      </c>
      <c r="C124" s="279"/>
      <c r="D124" s="275"/>
      <c r="E124" s="453">
        <v>3</v>
      </c>
      <c r="F124" s="222" t="s">
        <v>1259</v>
      </c>
      <c r="G124" s="449"/>
      <c r="H124" s="449"/>
      <c r="I124" s="450"/>
      <c r="J124" s="449"/>
      <c r="K124" s="449"/>
      <c r="L124" s="284"/>
    </row>
    <row r="125" spans="1:12">
      <c r="A125" s="275">
        <v>122</v>
      </c>
      <c r="B125" s="276" t="s">
        <v>1316</v>
      </c>
      <c r="C125" s="275"/>
      <c r="D125" s="275"/>
      <c r="E125" s="453">
        <v>20</v>
      </c>
      <c r="F125" s="222" t="s">
        <v>1071</v>
      </c>
      <c r="G125" s="449"/>
      <c r="H125" s="449"/>
      <c r="I125" s="450"/>
      <c r="J125" s="449"/>
      <c r="K125" s="449"/>
      <c r="L125" s="284"/>
    </row>
    <row r="126" spans="1:12">
      <c r="A126" s="275">
        <v>123</v>
      </c>
      <c r="B126" s="276" t="s">
        <v>1364</v>
      </c>
      <c r="C126" s="275"/>
      <c r="D126" s="275"/>
      <c r="E126" s="453">
        <v>12</v>
      </c>
      <c r="F126" s="222" t="s">
        <v>1071</v>
      </c>
      <c r="G126" s="449"/>
      <c r="H126" s="449"/>
      <c r="I126" s="450"/>
      <c r="J126" s="449"/>
      <c r="K126" s="449"/>
      <c r="L126" s="284"/>
    </row>
    <row r="127" spans="1:12">
      <c r="A127" s="275">
        <v>124</v>
      </c>
      <c r="B127" s="276" t="s">
        <v>1366</v>
      </c>
      <c r="C127" s="275"/>
      <c r="D127" s="275"/>
      <c r="E127" s="453">
        <v>12</v>
      </c>
      <c r="F127" s="222" t="s">
        <v>1367</v>
      </c>
      <c r="G127" s="449"/>
      <c r="H127" s="449"/>
      <c r="I127" s="450"/>
      <c r="J127" s="449"/>
      <c r="K127" s="449"/>
      <c r="L127" s="284"/>
    </row>
    <row r="128" spans="1:12" ht="24">
      <c r="A128" s="275">
        <v>125</v>
      </c>
      <c r="B128" s="276" t="s">
        <v>1459</v>
      </c>
      <c r="C128" s="275"/>
      <c r="D128" s="275"/>
      <c r="E128" s="453">
        <v>10</v>
      </c>
      <c r="F128" s="222" t="s">
        <v>1285</v>
      </c>
      <c r="G128" s="449"/>
      <c r="H128" s="449"/>
      <c r="I128" s="450"/>
      <c r="J128" s="449"/>
      <c r="K128" s="449"/>
      <c r="L128" s="284"/>
    </row>
    <row r="129" spans="1:12">
      <c r="A129" s="275">
        <v>126</v>
      </c>
      <c r="B129" s="276" t="s">
        <v>1318</v>
      </c>
      <c r="C129" s="275"/>
      <c r="D129" s="275"/>
      <c r="E129" s="453">
        <v>8</v>
      </c>
      <c r="F129" s="222" t="s">
        <v>1071</v>
      </c>
      <c r="G129" s="449"/>
      <c r="H129" s="449"/>
      <c r="I129" s="450"/>
      <c r="J129" s="449"/>
      <c r="K129" s="449"/>
      <c r="L129" s="284"/>
    </row>
    <row r="130" spans="1:12">
      <c r="A130" s="275">
        <v>127</v>
      </c>
      <c r="B130" s="276" t="s">
        <v>1378</v>
      </c>
      <c r="C130" s="275"/>
      <c r="D130" s="275"/>
      <c r="E130" s="453">
        <v>8</v>
      </c>
      <c r="F130" s="222" t="s">
        <v>426</v>
      </c>
      <c r="G130" s="449"/>
      <c r="H130" s="449"/>
      <c r="I130" s="450"/>
      <c r="J130" s="449"/>
      <c r="K130" s="449"/>
      <c r="L130" s="284"/>
    </row>
    <row r="131" spans="1:12">
      <c r="A131" s="275">
        <v>128</v>
      </c>
      <c r="B131" s="280" t="s">
        <v>1743</v>
      </c>
      <c r="C131" s="233"/>
      <c r="D131" s="233"/>
      <c r="E131" s="308">
        <v>6</v>
      </c>
      <c r="F131" s="214" t="s">
        <v>1146</v>
      </c>
      <c r="G131" s="449"/>
      <c r="H131" s="449"/>
      <c r="I131" s="450"/>
      <c r="J131" s="449"/>
      <c r="K131" s="449"/>
      <c r="L131" s="284"/>
    </row>
    <row r="132" spans="1:12">
      <c r="A132" s="275">
        <v>129</v>
      </c>
      <c r="B132" s="276" t="s">
        <v>1380</v>
      </c>
      <c r="C132" s="275"/>
      <c r="D132" s="275"/>
      <c r="E132" s="453">
        <v>10</v>
      </c>
      <c r="F132" s="222" t="s">
        <v>1296</v>
      </c>
      <c r="G132" s="449"/>
      <c r="H132" s="449"/>
      <c r="I132" s="450"/>
      <c r="J132" s="449"/>
      <c r="K132" s="449"/>
      <c r="L132" s="284"/>
    </row>
    <row r="133" spans="1:12">
      <c r="A133" s="275">
        <v>130</v>
      </c>
      <c r="B133" s="286" t="s">
        <v>1889</v>
      </c>
      <c r="C133" s="233"/>
      <c r="D133" s="233"/>
      <c r="E133" s="308">
        <v>3</v>
      </c>
      <c r="F133" s="247" t="s">
        <v>1071</v>
      </c>
      <c r="G133" s="449"/>
      <c r="H133" s="449"/>
      <c r="I133" s="450"/>
      <c r="J133" s="449"/>
      <c r="K133" s="449"/>
      <c r="L133" s="284"/>
    </row>
    <row r="134" spans="1:12">
      <c r="A134" s="275">
        <v>131</v>
      </c>
      <c r="B134" s="276" t="s">
        <v>2023</v>
      </c>
      <c r="C134" s="195"/>
      <c r="D134" s="275"/>
      <c r="E134" s="456">
        <v>4</v>
      </c>
      <c r="F134" s="222" t="s">
        <v>1071</v>
      </c>
      <c r="G134" s="449"/>
      <c r="H134" s="449"/>
      <c r="I134" s="450"/>
      <c r="J134" s="449"/>
      <c r="K134" s="449"/>
      <c r="L134" s="284"/>
    </row>
    <row r="135" spans="1:12">
      <c r="A135" s="275">
        <v>132</v>
      </c>
      <c r="B135" s="260" t="s">
        <v>2024</v>
      </c>
      <c r="C135" s="195"/>
      <c r="D135" s="195"/>
      <c r="E135" s="456">
        <v>12</v>
      </c>
      <c r="F135" s="222" t="s">
        <v>192</v>
      </c>
      <c r="G135" s="449"/>
      <c r="H135" s="449"/>
      <c r="I135" s="450"/>
      <c r="J135" s="449"/>
      <c r="K135" s="449"/>
      <c r="L135" s="284"/>
    </row>
    <row r="136" spans="1:12">
      <c r="A136" s="275">
        <v>133</v>
      </c>
      <c r="B136" s="260" t="s">
        <v>2025</v>
      </c>
      <c r="C136" s="195"/>
      <c r="D136" s="195"/>
      <c r="E136" s="308">
        <v>5</v>
      </c>
      <c r="F136" s="222" t="s">
        <v>1071</v>
      </c>
      <c r="G136" s="449"/>
      <c r="H136" s="449"/>
      <c r="I136" s="450"/>
      <c r="J136" s="449"/>
      <c r="K136" s="449"/>
      <c r="L136" s="284"/>
    </row>
    <row r="137" spans="1:12" ht="12.75" thickBot="1">
      <c r="A137" s="655" t="s">
        <v>46</v>
      </c>
      <c r="B137" s="656"/>
      <c r="C137" s="656"/>
      <c r="D137" s="656"/>
      <c r="E137" s="656"/>
      <c r="F137" s="656"/>
      <c r="G137" s="393" t="s">
        <v>47</v>
      </c>
      <c r="H137" s="371"/>
      <c r="I137" s="397" t="s">
        <v>48</v>
      </c>
      <c r="J137" s="372"/>
      <c r="K137" s="373"/>
      <c r="L137" s="284"/>
    </row>
    <row r="144" spans="1:12">
      <c r="H144" s="259"/>
      <c r="I144" s="259"/>
      <c r="J144" s="259"/>
    </row>
    <row r="145" spans="8:10">
      <c r="H145" s="259"/>
      <c r="I145" s="259"/>
      <c r="J145" s="259"/>
    </row>
  </sheetData>
  <mergeCells count="2">
    <mergeCell ref="A1:K1"/>
    <mergeCell ref="A137:F13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view="pageLayout" zoomScaleNormal="86" workbookViewId="0">
      <selection sqref="A1:K1"/>
    </sheetView>
  </sheetViews>
  <sheetFormatPr defaultRowHeight="12"/>
  <cols>
    <col min="1" max="1" width="4.5703125" style="185" customWidth="1"/>
    <col min="2" max="2" width="25.140625" style="185" customWidth="1"/>
    <col min="3" max="3" width="14" style="185" customWidth="1"/>
    <col min="4" max="4" width="15.28515625" style="185" customWidth="1"/>
    <col min="5" max="6" width="9.140625" style="185"/>
    <col min="7" max="7" width="10.85546875" style="185" customWidth="1"/>
    <col min="8" max="8" width="8.42578125" style="185" customWidth="1"/>
    <col min="9" max="10" width="9.140625" style="185"/>
    <col min="11" max="11" width="12.140625" style="185" customWidth="1"/>
    <col min="12" max="16384" width="9.140625" style="185"/>
  </cols>
  <sheetData>
    <row r="1" spans="1:11" ht="12.75" thickBot="1">
      <c r="A1" s="649" t="s">
        <v>2486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ht="24">
      <c r="A4" s="21">
        <v>1</v>
      </c>
      <c r="B4" s="191" t="s">
        <v>1862</v>
      </c>
      <c r="C4" s="192" t="s">
        <v>1861</v>
      </c>
      <c r="D4" s="183" t="s">
        <v>1462</v>
      </c>
      <c r="E4" s="309">
        <v>40</v>
      </c>
      <c r="F4" s="187" t="s">
        <v>1035</v>
      </c>
      <c r="G4" s="312"/>
      <c r="H4" s="312"/>
      <c r="I4" s="441"/>
      <c r="J4" s="312"/>
      <c r="K4" s="312"/>
    </row>
    <row r="5" spans="1:11">
      <c r="A5" s="21">
        <v>2</v>
      </c>
      <c r="B5" s="191" t="s">
        <v>1860</v>
      </c>
      <c r="C5" s="192" t="s">
        <v>1859</v>
      </c>
      <c r="D5" s="183" t="s">
        <v>1462</v>
      </c>
      <c r="E5" s="309">
        <v>10</v>
      </c>
      <c r="F5" s="187" t="s">
        <v>1035</v>
      </c>
      <c r="G5" s="312"/>
      <c r="H5" s="312"/>
      <c r="I5" s="441"/>
      <c r="J5" s="312"/>
      <c r="K5" s="312"/>
    </row>
    <row r="6" spans="1:11">
      <c r="A6" s="21">
        <v>3</v>
      </c>
      <c r="B6" s="191" t="s">
        <v>1858</v>
      </c>
      <c r="C6" s="192" t="s">
        <v>1857</v>
      </c>
      <c r="D6" s="183" t="s">
        <v>1462</v>
      </c>
      <c r="E6" s="309">
        <v>10</v>
      </c>
      <c r="F6" s="187" t="s">
        <v>1627</v>
      </c>
      <c r="G6" s="312"/>
      <c r="H6" s="312"/>
      <c r="I6" s="441"/>
      <c r="J6" s="312"/>
      <c r="K6" s="312"/>
    </row>
    <row r="7" spans="1:11">
      <c r="A7" s="21">
        <v>4</v>
      </c>
      <c r="B7" s="191" t="s">
        <v>1856</v>
      </c>
      <c r="C7" s="192" t="s">
        <v>1855</v>
      </c>
      <c r="D7" s="183" t="s">
        <v>1462</v>
      </c>
      <c r="E7" s="309">
        <v>20</v>
      </c>
      <c r="F7" s="187" t="s">
        <v>1035</v>
      </c>
      <c r="G7" s="312"/>
      <c r="H7" s="312"/>
      <c r="I7" s="441"/>
      <c r="J7" s="312"/>
      <c r="K7" s="312"/>
    </row>
    <row r="8" spans="1:11" ht="12.75" thickBot="1">
      <c r="A8" s="655" t="s">
        <v>46</v>
      </c>
      <c r="B8" s="656"/>
      <c r="C8" s="656"/>
      <c r="D8" s="656"/>
      <c r="E8" s="656"/>
      <c r="F8" s="656"/>
      <c r="G8" s="393" t="s">
        <v>47</v>
      </c>
      <c r="H8" s="555">
        <f>SUM(H4:H7)</f>
        <v>0</v>
      </c>
      <c r="I8" s="656" t="s">
        <v>48</v>
      </c>
      <c r="J8" s="656"/>
      <c r="K8" s="556">
        <f>SUM(K4:K7)</f>
        <v>0</v>
      </c>
    </row>
  </sheetData>
  <mergeCells count="3">
    <mergeCell ref="A1:K1"/>
    <mergeCell ref="A8:F8"/>
    <mergeCell ref="I8:J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5" customWidth="1"/>
    <col min="2" max="2" width="25.140625" style="185" customWidth="1"/>
    <col min="3" max="3" width="12.140625" style="185" customWidth="1"/>
    <col min="4" max="4" width="7.7109375" style="185" customWidth="1"/>
    <col min="5" max="5" width="9.140625" style="185"/>
    <col min="6" max="6" width="10.42578125" style="185" customWidth="1"/>
    <col min="7" max="7" width="9.140625" style="185"/>
    <col min="8" max="8" width="10.7109375" style="185" customWidth="1"/>
    <col min="9" max="9" width="9.140625" style="185"/>
    <col min="10" max="10" width="10.5703125" style="185" customWidth="1"/>
    <col min="11" max="11" width="8.5703125" style="185" customWidth="1"/>
    <col min="12" max="16384" width="9.140625" style="185"/>
  </cols>
  <sheetData>
    <row r="1" spans="1:11" ht="12.75" thickBot="1">
      <c r="A1" s="649" t="s">
        <v>2487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1">
        <v>1</v>
      </c>
      <c r="B4" s="236" t="s">
        <v>2288</v>
      </c>
      <c r="C4" s="192" t="s">
        <v>1494</v>
      </c>
      <c r="D4" s="187" t="s">
        <v>1493</v>
      </c>
      <c r="E4" s="309">
        <v>4</v>
      </c>
      <c r="F4" s="187" t="s">
        <v>589</v>
      </c>
      <c r="G4" s="312"/>
      <c r="H4" s="312"/>
      <c r="I4" s="325"/>
      <c r="J4" s="312"/>
      <c r="K4" s="312"/>
    </row>
    <row r="5" spans="1:11">
      <c r="A5" s="21">
        <v>2</v>
      </c>
      <c r="B5" s="236" t="s">
        <v>1491</v>
      </c>
      <c r="C5" s="192" t="s">
        <v>2289</v>
      </c>
      <c r="D5" s="187" t="s">
        <v>1493</v>
      </c>
      <c r="E5" s="309">
        <v>10</v>
      </c>
      <c r="F5" s="187" t="s">
        <v>1296</v>
      </c>
      <c r="G5" s="312"/>
      <c r="H5" s="312"/>
      <c r="I5" s="325"/>
      <c r="J5" s="312"/>
      <c r="K5" s="312"/>
    </row>
    <row r="6" spans="1:11">
      <c r="A6" s="21">
        <v>3</v>
      </c>
      <c r="B6" s="236" t="s">
        <v>1492</v>
      </c>
      <c r="C6" s="192" t="s">
        <v>1495</v>
      </c>
      <c r="D6" s="187" t="s">
        <v>1493</v>
      </c>
      <c r="E6" s="309">
        <v>10</v>
      </c>
      <c r="F6" s="187" t="s">
        <v>2290</v>
      </c>
      <c r="G6" s="312"/>
      <c r="H6" s="312"/>
      <c r="I6" s="325"/>
      <c r="J6" s="312"/>
      <c r="K6" s="312"/>
    </row>
    <row r="7" spans="1:11" ht="24">
      <c r="A7" s="21">
        <v>4</v>
      </c>
      <c r="B7" s="236" t="s">
        <v>2291</v>
      </c>
      <c r="C7" s="192" t="s">
        <v>1496</v>
      </c>
      <c r="D7" s="187" t="s">
        <v>1493</v>
      </c>
      <c r="E7" s="309">
        <v>8</v>
      </c>
      <c r="F7" s="187" t="s">
        <v>2292</v>
      </c>
      <c r="G7" s="312"/>
      <c r="H7" s="312"/>
      <c r="I7" s="325"/>
      <c r="J7" s="312"/>
      <c r="K7" s="312"/>
    </row>
    <row r="8" spans="1:11" ht="24">
      <c r="A8" s="21">
        <v>5</v>
      </c>
      <c r="B8" s="236" t="s">
        <v>2293</v>
      </c>
      <c r="C8" s="192" t="s">
        <v>1497</v>
      </c>
      <c r="D8" s="187" t="s">
        <v>1493</v>
      </c>
      <c r="E8" s="309">
        <v>4</v>
      </c>
      <c r="F8" s="187" t="s">
        <v>2292</v>
      </c>
      <c r="G8" s="312"/>
      <c r="H8" s="312"/>
      <c r="I8" s="325"/>
      <c r="J8" s="312"/>
      <c r="K8" s="312"/>
    </row>
    <row r="9" spans="1:11" ht="24">
      <c r="A9" s="21">
        <v>6</v>
      </c>
      <c r="B9" s="236" t="s">
        <v>2294</v>
      </c>
      <c r="C9" s="192" t="s">
        <v>1498</v>
      </c>
      <c r="D9" s="187" t="s">
        <v>1493</v>
      </c>
      <c r="E9" s="309">
        <v>8</v>
      </c>
      <c r="F9" s="193" t="s">
        <v>2295</v>
      </c>
      <c r="G9" s="312"/>
      <c r="H9" s="312"/>
      <c r="I9" s="325"/>
      <c r="J9" s="312"/>
      <c r="K9" s="312"/>
    </row>
    <row r="10" spans="1:11">
      <c r="A10" s="21">
        <v>7</v>
      </c>
      <c r="B10" s="236" t="s">
        <v>2296</v>
      </c>
      <c r="C10" s="192" t="s">
        <v>2297</v>
      </c>
      <c r="D10" s="187" t="s">
        <v>1493</v>
      </c>
      <c r="E10" s="309">
        <v>60</v>
      </c>
      <c r="F10" s="187" t="s">
        <v>60</v>
      </c>
      <c r="G10" s="312"/>
      <c r="H10" s="312"/>
      <c r="I10" s="325"/>
      <c r="J10" s="312"/>
      <c r="K10" s="312"/>
    </row>
    <row r="11" spans="1:11">
      <c r="A11" s="21">
        <v>8</v>
      </c>
      <c r="B11" s="236" t="s">
        <v>1763</v>
      </c>
      <c r="C11" s="183" t="s">
        <v>2298</v>
      </c>
      <c r="D11" s="187" t="s">
        <v>1493</v>
      </c>
      <c r="E11" s="457">
        <v>10</v>
      </c>
      <c r="F11" s="187" t="s">
        <v>1764</v>
      </c>
      <c r="G11" s="312"/>
      <c r="H11" s="312"/>
      <c r="I11" s="325"/>
      <c r="J11" s="312"/>
      <c r="K11" s="312"/>
    </row>
    <row r="12" spans="1:11" ht="24">
      <c r="A12" s="21">
        <v>9</v>
      </c>
      <c r="B12" s="236" t="s">
        <v>1765</v>
      </c>
      <c r="C12" s="183" t="s">
        <v>1766</v>
      </c>
      <c r="D12" s="187" t="s">
        <v>1493</v>
      </c>
      <c r="E12" s="457">
        <v>2</v>
      </c>
      <c r="F12" s="187" t="s">
        <v>1767</v>
      </c>
      <c r="G12" s="368"/>
      <c r="H12" s="312"/>
      <c r="I12" s="325"/>
      <c r="J12" s="312"/>
      <c r="K12" s="312"/>
    </row>
    <row r="13" spans="1:11" ht="24">
      <c r="A13" s="21">
        <v>10</v>
      </c>
      <c r="B13" s="236" t="s">
        <v>2299</v>
      </c>
      <c r="C13" s="183" t="s">
        <v>1775</v>
      </c>
      <c r="D13" s="187" t="s">
        <v>1493</v>
      </c>
      <c r="E13" s="309">
        <v>1</v>
      </c>
      <c r="F13" s="187" t="s">
        <v>528</v>
      </c>
      <c r="G13" s="368"/>
      <c r="H13" s="312"/>
      <c r="I13" s="325"/>
      <c r="J13" s="312"/>
      <c r="K13" s="312"/>
    </row>
    <row r="14" spans="1:11" ht="36">
      <c r="A14" s="21">
        <v>11</v>
      </c>
      <c r="B14" s="236" t="s">
        <v>2300</v>
      </c>
      <c r="C14" s="183" t="s">
        <v>1776</v>
      </c>
      <c r="D14" s="187" t="s">
        <v>1493</v>
      </c>
      <c r="E14" s="309">
        <v>2</v>
      </c>
      <c r="F14" s="187" t="s">
        <v>2295</v>
      </c>
      <c r="G14" s="368"/>
      <c r="H14" s="312"/>
      <c r="I14" s="325"/>
      <c r="J14" s="312"/>
      <c r="K14" s="312"/>
    </row>
    <row r="15" spans="1:11" ht="24">
      <c r="A15" s="21">
        <v>12</v>
      </c>
      <c r="B15" s="236" t="s">
        <v>2301</v>
      </c>
      <c r="C15" s="192" t="s">
        <v>2302</v>
      </c>
      <c r="D15" s="187" t="s">
        <v>1493</v>
      </c>
      <c r="E15" s="309">
        <v>2</v>
      </c>
      <c r="F15" s="187" t="s">
        <v>1553</v>
      </c>
      <c r="G15" s="368"/>
      <c r="H15" s="312"/>
      <c r="I15" s="325"/>
      <c r="J15" s="312"/>
      <c r="K15" s="312"/>
    </row>
    <row r="16" spans="1:11" ht="24">
      <c r="A16" s="21">
        <v>13</v>
      </c>
      <c r="B16" s="236" t="s">
        <v>2303</v>
      </c>
      <c r="C16" s="192" t="s">
        <v>2184</v>
      </c>
      <c r="D16" s="187" t="s">
        <v>1493</v>
      </c>
      <c r="E16" s="309">
        <v>8</v>
      </c>
      <c r="F16" s="187" t="s">
        <v>501</v>
      </c>
      <c r="G16" s="368"/>
      <c r="H16" s="312"/>
      <c r="I16" s="325"/>
      <c r="J16" s="312"/>
      <c r="K16" s="312"/>
    </row>
    <row r="17" spans="1:11">
      <c r="A17" s="21">
        <v>14</v>
      </c>
      <c r="B17" s="236" t="s">
        <v>1860</v>
      </c>
      <c r="C17" s="192" t="s">
        <v>2304</v>
      </c>
      <c r="D17" s="187" t="s">
        <v>1493</v>
      </c>
      <c r="E17" s="309">
        <v>4</v>
      </c>
      <c r="F17" s="187" t="s">
        <v>501</v>
      </c>
      <c r="G17" s="368"/>
      <c r="H17" s="312"/>
      <c r="I17" s="325"/>
      <c r="J17" s="312"/>
      <c r="K17" s="312"/>
    </row>
    <row r="18" spans="1:11" ht="12.75" thickBot="1">
      <c r="A18" s="655" t="s">
        <v>46</v>
      </c>
      <c r="B18" s="656"/>
      <c r="C18" s="656"/>
      <c r="D18" s="656"/>
      <c r="E18" s="656"/>
      <c r="F18" s="656"/>
      <c r="G18" s="393" t="s">
        <v>47</v>
      </c>
      <c r="H18" s="555">
        <f>SUM(H4:H17)</f>
        <v>0</v>
      </c>
      <c r="I18" s="656" t="s">
        <v>48</v>
      </c>
      <c r="J18" s="656"/>
      <c r="K18" s="556">
        <f>SUM(K4:K17)</f>
        <v>0</v>
      </c>
    </row>
    <row r="22" spans="1:11">
      <c r="H22" s="259"/>
      <c r="I22" s="259"/>
      <c r="J22" s="259"/>
      <c r="K22" s="507"/>
    </row>
    <row r="23" spans="1:11">
      <c r="H23" s="259"/>
      <c r="I23" s="259"/>
      <c r="J23" s="259"/>
    </row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5" customWidth="1"/>
    <col min="2" max="2" width="25.140625" style="185" customWidth="1"/>
    <col min="3" max="3" width="14" style="185" customWidth="1"/>
    <col min="4" max="4" width="12.28515625" style="185" customWidth="1"/>
    <col min="5" max="5" width="9.140625" style="185"/>
    <col min="6" max="6" width="14.85546875" style="185" customWidth="1"/>
    <col min="7" max="7" width="10.28515625" style="185" bestFit="1" customWidth="1"/>
    <col min="8" max="8" width="17.5703125" style="185" customWidth="1"/>
    <col min="9" max="9" width="9.140625" style="185"/>
    <col min="10" max="10" width="10.28515625" style="185" bestFit="1" customWidth="1"/>
    <col min="11" max="11" width="11.85546875" style="185" customWidth="1"/>
    <col min="12" max="16384" width="9.140625" style="185"/>
  </cols>
  <sheetData>
    <row r="1" spans="1:11" ht="12.75" thickBot="1">
      <c r="A1" s="649" t="s">
        <v>2488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3">
        <v>1</v>
      </c>
      <c r="B4" s="186" t="s">
        <v>1540</v>
      </c>
      <c r="C4" s="193" t="s">
        <v>1543</v>
      </c>
      <c r="D4" s="187" t="s">
        <v>1463</v>
      </c>
      <c r="E4" s="309">
        <v>5</v>
      </c>
      <c r="F4" s="187" t="s">
        <v>245</v>
      </c>
      <c r="G4" s="312"/>
      <c r="H4" s="312"/>
      <c r="I4" s="480"/>
      <c r="J4" s="312"/>
      <c r="K4" s="312"/>
    </row>
    <row r="5" spans="1:11">
      <c r="A5" s="23">
        <v>2</v>
      </c>
      <c r="B5" s="186" t="s">
        <v>1541</v>
      </c>
      <c r="C5" s="193" t="s">
        <v>1542</v>
      </c>
      <c r="D5" s="187" t="s">
        <v>1463</v>
      </c>
      <c r="E5" s="309">
        <v>8</v>
      </c>
      <c r="F5" s="187" t="s">
        <v>245</v>
      </c>
      <c r="G5" s="312"/>
      <c r="H5" s="312"/>
      <c r="I5" s="480"/>
      <c r="J5" s="312"/>
      <c r="K5" s="312"/>
    </row>
    <row r="6" spans="1:11" ht="24">
      <c r="A6" s="23">
        <v>3</v>
      </c>
      <c r="B6" s="186" t="s">
        <v>2078</v>
      </c>
      <c r="C6" s="24" t="s">
        <v>2079</v>
      </c>
      <c r="D6" s="187" t="s">
        <v>1463</v>
      </c>
      <c r="E6" s="309">
        <v>30</v>
      </c>
      <c r="F6" s="187" t="s">
        <v>245</v>
      </c>
      <c r="G6" s="312"/>
      <c r="H6" s="312"/>
      <c r="I6" s="480"/>
      <c r="J6" s="312"/>
      <c r="K6" s="312"/>
    </row>
    <row r="7" spans="1:11">
      <c r="A7" s="23">
        <v>4</v>
      </c>
      <c r="B7" s="221" t="s">
        <v>2080</v>
      </c>
      <c r="C7" s="24" t="s">
        <v>2081</v>
      </c>
      <c r="D7" s="187" t="s">
        <v>1463</v>
      </c>
      <c r="E7" s="309">
        <v>8</v>
      </c>
      <c r="F7" s="187" t="s">
        <v>245</v>
      </c>
      <c r="G7" s="312"/>
      <c r="H7" s="312"/>
      <c r="I7" s="480"/>
      <c r="J7" s="312"/>
      <c r="K7" s="312"/>
    </row>
    <row r="8" spans="1:11" ht="24">
      <c r="A8" s="23">
        <v>5</v>
      </c>
      <c r="B8" s="186" t="s">
        <v>2182</v>
      </c>
      <c r="C8" s="193" t="s">
        <v>2183</v>
      </c>
      <c r="D8" s="187" t="s">
        <v>1463</v>
      </c>
      <c r="E8" s="309">
        <v>2</v>
      </c>
      <c r="F8" s="187" t="s">
        <v>245</v>
      </c>
      <c r="G8" s="312"/>
      <c r="H8" s="312"/>
      <c r="I8" s="480"/>
      <c r="J8" s="312"/>
      <c r="K8" s="312"/>
    </row>
    <row r="9" spans="1:11" ht="12.75" thickBot="1">
      <c r="A9" s="655" t="s">
        <v>46</v>
      </c>
      <c r="B9" s="682"/>
      <c r="C9" s="682"/>
      <c r="D9" s="682"/>
      <c r="E9" s="682"/>
      <c r="F9" s="682"/>
      <c r="G9" s="398" t="s">
        <v>47</v>
      </c>
      <c r="H9" s="557">
        <f>SUM(H4:H8)</f>
        <v>0</v>
      </c>
      <c r="I9" s="682" t="s">
        <v>48</v>
      </c>
      <c r="J9" s="682"/>
      <c r="K9" s="557"/>
    </row>
  </sheetData>
  <mergeCells count="3">
    <mergeCell ref="A1:K1"/>
    <mergeCell ref="A9:F9"/>
    <mergeCell ref="I9:J9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5" customWidth="1"/>
    <col min="2" max="2" width="25.140625" style="185" customWidth="1"/>
    <col min="3" max="3" width="13.5703125" style="185" customWidth="1"/>
    <col min="4" max="4" width="9.5703125" style="185" customWidth="1"/>
    <col min="5" max="5" width="9.140625" style="185"/>
    <col min="6" max="6" width="12.7109375" style="185" customWidth="1"/>
    <col min="7" max="7" width="9.42578125" style="185" bestFit="1" customWidth="1"/>
    <col min="8" max="8" width="15.5703125" style="185" customWidth="1"/>
    <col min="9" max="9" width="9.140625" style="185"/>
    <col min="10" max="10" width="9.42578125" style="185" bestFit="1" customWidth="1"/>
    <col min="11" max="11" width="13.28515625" style="185" customWidth="1"/>
    <col min="12" max="16384" width="9.140625" style="185"/>
  </cols>
  <sheetData>
    <row r="1" spans="1:11" ht="12.75" thickBot="1">
      <c r="A1" s="649" t="s">
        <v>2489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 ht="24">
      <c r="A4" s="96">
        <v>1</v>
      </c>
      <c r="B4" s="114" t="s">
        <v>1499</v>
      </c>
      <c r="C4" s="115" t="s">
        <v>1500</v>
      </c>
      <c r="D4" s="187" t="s">
        <v>1501</v>
      </c>
      <c r="E4" s="481">
        <v>24</v>
      </c>
      <c r="F4" s="113" t="s">
        <v>1502</v>
      </c>
      <c r="G4" s="312"/>
      <c r="H4" s="312"/>
      <c r="I4" s="374"/>
      <c r="J4" s="312"/>
      <c r="K4" s="312"/>
    </row>
    <row r="5" spans="1:11" ht="12.75" thickBot="1">
      <c r="A5" s="655" t="s">
        <v>46</v>
      </c>
      <c r="B5" s="656"/>
      <c r="C5" s="656"/>
      <c r="D5" s="656"/>
      <c r="E5" s="656"/>
      <c r="F5" s="656"/>
      <c r="G5" s="393" t="s">
        <v>47</v>
      </c>
      <c r="H5" s="555">
        <f>SUM(H4:H4)</f>
        <v>0</v>
      </c>
      <c r="I5" s="656" t="s">
        <v>48</v>
      </c>
      <c r="J5" s="656"/>
      <c r="K5" s="556">
        <f>SUM(K4:K4)</f>
        <v>0</v>
      </c>
    </row>
    <row r="9" spans="1:11">
      <c r="H9" s="259"/>
      <c r="I9" s="259"/>
      <c r="J9" s="259"/>
      <c r="K9" s="507"/>
    </row>
    <row r="10" spans="1:11">
      <c r="H10" s="259"/>
      <c r="I10" s="259"/>
      <c r="J10" s="259"/>
    </row>
  </sheetData>
  <mergeCells count="3">
    <mergeCell ref="A1:K1"/>
    <mergeCell ref="A5:F5"/>
    <mergeCell ref="I5:J5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Layout" zoomScaleNormal="100" workbookViewId="0">
      <selection sqref="A1:K1"/>
    </sheetView>
  </sheetViews>
  <sheetFormatPr defaultRowHeight="12"/>
  <cols>
    <col min="1" max="1" width="4.7109375" style="185" customWidth="1"/>
    <col min="2" max="2" width="25.28515625" style="185" customWidth="1"/>
    <col min="3" max="3" width="10.140625" style="185" customWidth="1"/>
    <col min="4" max="4" width="13.28515625" style="185" customWidth="1"/>
    <col min="5" max="5" width="10.140625" style="185" customWidth="1"/>
    <col min="6" max="6" width="12.7109375" style="185" customWidth="1"/>
    <col min="7" max="7" width="10.85546875" style="185" customWidth="1"/>
    <col min="8" max="8" width="7.28515625" style="185" customWidth="1"/>
    <col min="9" max="9" width="9.7109375" style="185" customWidth="1"/>
    <col min="10" max="10" width="13.28515625" style="185" customWidth="1"/>
    <col min="11" max="11" width="9.85546875" style="185" customWidth="1"/>
    <col min="12" max="16384" width="9.140625" style="185"/>
  </cols>
  <sheetData>
    <row r="1" spans="1:11" ht="24" customHeight="1" thickBot="1">
      <c r="A1" s="649" t="s">
        <v>2464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55" t="s">
        <v>14</v>
      </c>
      <c r="H3" s="55" t="s">
        <v>15</v>
      </c>
      <c r="I3" s="55" t="s">
        <v>16</v>
      </c>
      <c r="J3" s="55" t="s">
        <v>17</v>
      </c>
      <c r="K3" s="56" t="s">
        <v>18</v>
      </c>
    </row>
    <row r="4" spans="1:11" ht="24">
      <c r="A4" s="58">
        <v>1</v>
      </c>
      <c r="B4" s="65" t="s">
        <v>1111</v>
      </c>
      <c r="C4" s="58" t="s">
        <v>1112</v>
      </c>
      <c r="D4" s="58" t="s">
        <v>500</v>
      </c>
      <c r="E4" s="400">
        <v>20</v>
      </c>
      <c r="F4" s="196" t="s">
        <v>1113</v>
      </c>
      <c r="G4" s="291"/>
      <c r="H4" s="291"/>
      <c r="I4" s="292"/>
      <c r="J4" s="293"/>
      <c r="K4" s="294"/>
    </row>
    <row r="5" spans="1:11" ht="24">
      <c r="A5" s="58">
        <v>2</v>
      </c>
      <c r="B5" s="65" t="s">
        <v>1114</v>
      </c>
      <c r="C5" s="58" t="s">
        <v>1115</v>
      </c>
      <c r="D5" s="58" t="s">
        <v>500</v>
      </c>
      <c r="E5" s="400">
        <v>20</v>
      </c>
      <c r="F5" s="196" t="s">
        <v>1116</v>
      </c>
      <c r="G5" s="291"/>
      <c r="H5" s="291"/>
      <c r="I5" s="292"/>
      <c r="J5" s="293"/>
      <c r="K5" s="294"/>
    </row>
    <row r="6" spans="1:11" ht="24">
      <c r="A6" s="58">
        <v>3</v>
      </c>
      <c r="B6" s="65" t="s">
        <v>1117</v>
      </c>
      <c r="C6" s="58" t="s">
        <v>843</v>
      </c>
      <c r="D6" s="58" t="s">
        <v>500</v>
      </c>
      <c r="E6" s="400">
        <v>10</v>
      </c>
      <c r="F6" s="196" t="s">
        <v>838</v>
      </c>
      <c r="G6" s="291"/>
      <c r="H6" s="291"/>
      <c r="I6" s="292"/>
      <c r="J6" s="293"/>
      <c r="K6" s="294"/>
    </row>
    <row r="7" spans="1:11" ht="24">
      <c r="A7" s="58">
        <v>4</v>
      </c>
      <c r="B7" s="65" t="s">
        <v>1118</v>
      </c>
      <c r="C7" s="58" t="s">
        <v>1119</v>
      </c>
      <c r="D7" s="58" t="s">
        <v>500</v>
      </c>
      <c r="E7" s="400">
        <v>10</v>
      </c>
      <c r="F7" s="196" t="s">
        <v>1138</v>
      </c>
      <c r="G7" s="291"/>
      <c r="H7" s="291"/>
      <c r="I7" s="292"/>
      <c r="J7" s="293"/>
      <c r="K7" s="294"/>
    </row>
    <row r="8" spans="1:11" ht="24">
      <c r="A8" s="58">
        <v>5</v>
      </c>
      <c r="B8" s="65" t="s">
        <v>1120</v>
      </c>
      <c r="C8" s="58" t="s">
        <v>1121</v>
      </c>
      <c r="D8" s="58" t="s">
        <v>500</v>
      </c>
      <c r="E8" s="400">
        <v>5</v>
      </c>
      <c r="F8" s="196" t="s">
        <v>1138</v>
      </c>
      <c r="G8" s="291"/>
      <c r="H8" s="291"/>
      <c r="I8" s="292"/>
      <c r="J8" s="293"/>
      <c r="K8" s="294"/>
    </row>
    <row r="9" spans="1:11" ht="24">
      <c r="A9" s="58">
        <v>6</v>
      </c>
      <c r="B9" s="65" t="s">
        <v>1122</v>
      </c>
      <c r="C9" s="58" t="s">
        <v>1123</v>
      </c>
      <c r="D9" s="58" t="s">
        <v>500</v>
      </c>
      <c r="E9" s="400">
        <v>10</v>
      </c>
      <c r="F9" s="196" t="s">
        <v>1138</v>
      </c>
      <c r="G9" s="291"/>
      <c r="H9" s="291"/>
      <c r="I9" s="292"/>
      <c r="J9" s="293"/>
      <c r="K9" s="294"/>
    </row>
    <row r="10" spans="1:11" ht="24">
      <c r="A10" s="58">
        <v>7</v>
      </c>
      <c r="B10" s="65" t="s">
        <v>889</v>
      </c>
      <c r="C10" s="58" t="s">
        <v>890</v>
      </c>
      <c r="D10" s="58" t="s">
        <v>500</v>
      </c>
      <c r="E10" s="400">
        <v>15</v>
      </c>
      <c r="F10" s="196" t="s">
        <v>1138</v>
      </c>
      <c r="G10" s="291"/>
      <c r="H10" s="291"/>
      <c r="I10" s="292"/>
      <c r="J10" s="293"/>
      <c r="K10" s="294"/>
    </row>
    <row r="11" spans="1:11" ht="24">
      <c r="A11" s="58">
        <v>8</v>
      </c>
      <c r="B11" s="65" t="s">
        <v>1124</v>
      </c>
      <c r="C11" s="58" t="s">
        <v>1125</v>
      </c>
      <c r="D11" s="58" t="s">
        <v>500</v>
      </c>
      <c r="E11" s="400">
        <v>10</v>
      </c>
      <c r="F11" s="196" t="s">
        <v>1138</v>
      </c>
      <c r="G11" s="291"/>
      <c r="H11" s="291"/>
      <c r="I11" s="292"/>
      <c r="J11" s="293"/>
      <c r="K11" s="294"/>
    </row>
    <row r="12" spans="1:11" ht="24">
      <c r="A12" s="58">
        <v>9</v>
      </c>
      <c r="B12" s="65" t="s">
        <v>1126</v>
      </c>
      <c r="C12" s="58" t="s">
        <v>1127</v>
      </c>
      <c r="D12" s="58" t="s">
        <v>500</v>
      </c>
      <c r="E12" s="400">
        <v>10</v>
      </c>
      <c r="F12" s="196" t="s">
        <v>1138</v>
      </c>
      <c r="G12" s="291"/>
      <c r="H12" s="291"/>
      <c r="I12" s="292"/>
      <c r="J12" s="293"/>
      <c r="K12" s="294"/>
    </row>
    <row r="13" spans="1:11" ht="24">
      <c r="A13" s="58">
        <v>10</v>
      </c>
      <c r="B13" s="65" t="s">
        <v>1128</v>
      </c>
      <c r="C13" s="58" t="s">
        <v>1129</v>
      </c>
      <c r="D13" s="58" t="s">
        <v>500</v>
      </c>
      <c r="E13" s="400">
        <v>10</v>
      </c>
      <c r="F13" s="196" t="s">
        <v>1138</v>
      </c>
      <c r="G13" s="291"/>
      <c r="H13" s="291"/>
      <c r="I13" s="292"/>
      <c r="J13" s="293"/>
      <c r="K13" s="294"/>
    </row>
    <row r="14" spans="1:11" ht="24">
      <c r="A14" s="58">
        <v>11</v>
      </c>
      <c r="B14" s="65" t="s">
        <v>1130</v>
      </c>
      <c r="C14" s="58" t="s">
        <v>1131</v>
      </c>
      <c r="D14" s="58" t="s">
        <v>500</v>
      </c>
      <c r="E14" s="400">
        <v>8</v>
      </c>
      <c r="F14" s="196" t="s">
        <v>1132</v>
      </c>
      <c r="G14" s="291"/>
      <c r="H14" s="291"/>
      <c r="I14" s="292"/>
      <c r="J14" s="293"/>
      <c r="K14" s="294"/>
    </row>
    <row r="15" spans="1:11" ht="24">
      <c r="A15" s="58">
        <v>12</v>
      </c>
      <c r="B15" s="65" t="s">
        <v>1133</v>
      </c>
      <c r="C15" s="58" t="s">
        <v>1454</v>
      </c>
      <c r="D15" s="58" t="s">
        <v>500</v>
      </c>
      <c r="E15" s="400">
        <v>8</v>
      </c>
      <c r="F15" s="196" t="s">
        <v>1134</v>
      </c>
      <c r="G15" s="291"/>
      <c r="H15" s="291"/>
      <c r="I15" s="292"/>
      <c r="J15" s="293"/>
      <c r="K15" s="294"/>
    </row>
    <row r="16" spans="1:11" ht="24">
      <c r="A16" s="58">
        <v>13</v>
      </c>
      <c r="B16" s="65" t="s">
        <v>1135</v>
      </c>
      <c r="C16" s="58" t="s">
        <v>1136</v>
      </c>
      <c r="D16" s="58" t="s">
        <v>500</v>
      </c>
      <c r="E16" s="400">
        <v>1</v>
      </c>
      <c r="F16" s="196" t="s">
        <v>1137</v>
      </c>
      <c r="G16" s="291"/>
      <c r="H16" s="291"/>
      <c r="I16" s="292"/>
      <c r="J16" s="293"/>
      <c r="K16" s="294"/>
    </row>
    <row r="17" spans="1:11">
      <c r="A17" s="58">
        <v>14</v>
      </c>
      <c r="B17" s="65" t="s">
        <v>1557</v>
      </c>
      <c r="C17" s="58" t="s">
        <v>1558</v>
      </c>
      <c r="D17" s="58" t="s">
        <v>1559</v>
      </c>
      <c r="E17" s="400">
        <v>8</v>
      </c>
      <c r="F17" s="196" t="s">
        <v>1560</v>
      </c>
      <c r="G17" s="291"/>
      <c r="H17" s="291"/>
      <c r="I17" s="292"/>
      <c r="J17" s="293"/>
      <c r="K17" s="294"/>
    </row>
    <row r="18" spans="1:11" ht="24">
      <c r="A18" s="58">
        <v>15</v>
      </c>
      <c r="B18" s="65" t="s">
        <v>2036</v>
      </c>
      <c r="C18" s="216">
        <v>10515382</v>
      </c>
      <c r="D18" s="58" t="s">
        <v>500</v>
      </c>
      <c r="E18" s="400">
        <v>5</v>
      </c>
      <c r="F18" s="196" t="s">
        <v>501</v>
      </c>
      <c r="G18" s="291"/>
      <c r="H18" s="291"/>
      <c r="I18" s="292"/>
      <c r="J18" s="293"/>
      <c r="K18" s="294"/>
    </row>
    <row r="19" spans="1:11" ht="24">
      <c r="A19" s="58">
        <v>16</v>
      </c>
      <c r="B19" s="65" t="s">
        <v>2082</v>
      </c>
      <c r="C19" s="58" t="s">
        <v>2083</v>
      </c>
      <c r="D19" s="58" t="s">
        <v>500</v>
      </c>
      <c r="E19" s="400">
        <v>1</v>
      </c>
      <c r="F19" s="196" t="s">
        <v>2084</v>
      </c>
      <c r="G19" s="291"/>
      <c r="H19" s="291"/>
      <c r="I19" s="292"/>
      <c r="J19" s="293"/>
      <c r="K19" s="294"/>
    </row>
    <row r="20" spans="1:11" ht="12.75" thickBot="1">
      <c r="A20" s="652" t="s">
        <v>46</v>
      </c>
      <c r="B20" s="653"/>
      <c r="C20" s="653"/>
      <c r="D20" s="653"/>
      <c r="E20" s="653"/>
      <c r="F20" s="653"/>
      <c r="G20" s="295"/>
      <c r="H20" s="296">
        <f>SUM(H4:H19)</f>
        <v>0</v>
      </c>
      <c r="I20" s="653"/>
      <c r="J20" s="653"/>
      <c r="K20" s="163">
        <f>SUM(K4:K19)</f>
        <v>0</v>
      </c>
    </row>
  </sheetData>
  <mergeCells count="3">
    <mergeCell ref="A1:K1"/>
    <mergeCell ref="A20:F20"/>
    <mergeCell ref="I20:J20"/>
  </mergeCells>
  <pageMargins left="0.7" right="0.7" top="0.75" bottom="0.75" header="0.3" footer="0.3"/>
  <pageSetup paperSize="9" orientation="landscape" r:id="rId1"/>
  <headerFooter>
    <oddHeader>&amp;C&amp;"-,Pogrubiony"&amp;12Dostawa specjalistycznych oraz podstawowych odczynników chemicznych - DZP-262-42/2019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4.5703125" style="185" customWidth="1"/>
    <col min="2" max="2" width="25.140625" style="185" customWidth="1"/>
    <col min="3" max="3" width="14" style="185" customWidth="1"/>
    <col min="4" max="4" width="15.28515625" style="185" customWidth="1"/>
    <col min="5" max="5" width="9.140625" style="185"/>
    <col min="6" max="6" width="10.5703125" style="185" customWidth="1"/>
    <col min="7" max="7" width="11.140625" style="185" bestFit="1" customWidth="1"/>
    <col min="8" max="8" width="10.5703125" style="185" customWidth="1"/>
    <col min="9" max="9" width="7.5703125" style="185" customWidth="1"/>
    <col min="10" max="10" width="11.5703125" style="185" customWidth="1"/>
    <col min="11" max="11" width="10" style="185" customWidth="1"/>
    <col min="12" max="16384" width="9.140625" style="185"/>
  </cols>
  <sheetData>
    <row r="1" spans="1:11" ht="12.75" thickBot="1">
      <c r="A1" s="649" t="s">
        <v>2490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1">
        <v>1</v>
      </c>
      <c r="B4" s="191" t="s">
        <v>1659</v>
      </c>
      <c r="C4" s="115" t="s">
        <v>1660</v>
      </c>
      <c r="D4" s="187" t="s">
        <v>1661</v>
      </c>
      <c r="E4" s="481">
        <v>2</v>
      </c>
      <c r="F4" s="113" t="s">
        <v>2188</v>
      </c>
      <c r="G4" s="312"/>
      <c r="H4" s="312"/>
      <c r="I4" s="441"/>
      <c r="J4" s="312"/>
      <c r="K4" s="312"/>
    </row>
    <row r="5" spans="1:11">
      <c r="A5" s="21">
        <v>2</v>
      </c>
      <c r="B5" s="191" t="s">
        <v>1662</v>
      </c>
      <c r="C5" s="192" t="s">
        <v>1663</v>
      </c>
      <c r="D5" s="187" t="s">
        <v>1661</v>
      </c>
      <c r="E5" s="309">
        <v>2</v>
      </c>
      <c r="F5" s="187" t="s">
        <v>2187</v>
      </c>
      <c r="G5" s="312"/>
      <c r="H5" s="312"/>
      <c r="I5" s="441"/>
      <c r="J5" s="312"/>
      <c r="K5" s="312"/>
    </row>
    <row r="6" spans="1:11">
      <c r="A6" s="21">
        <v>3</v>
      </c>
      <c r="B6" s="191" t="s">
        <v>1664</v>
      </c>
      <c r="C6" s="192" t="s">
        <v>1665</v>
      </c>
      <c r="D6" s="187" t="s">
        <v>1661</v>
      </c>
      <c r="E6" s="309">
        <v>2</v>
      </c>
      <c r="F6" s="187" t="s">
        <v>2189</v>
      </c>
      <c r="G6" s="312"/>
      <c r="H6" s="312"/>
      <c r="I6" s="441"/>
      <c r="J6" s="312"/>
      <c r="K6" s="312"/>
    </row>
    <row r="7" spans="1:11">
      <c r="A7" s="21">
        <v>4</v>
      </c>
      <c r="B7" s="202" t="s">
        <v>1666</v>
      </c>
      <c r="C7" s="192" t="s">
        <v>1667</v>
      </c>
      <c r="D7" s="187" t="s">
        <v>1661</v>
      </c>
      <c r="E7" s="309">
        <v>2</v>
      </c>
      <c r="F7" s="187" t="s">
        <v>2187</v>
      </c>
      <c r="G7" s="312"/>
      <c r="H7" s="312"/>
      <c r="I7" s="441"/>
      <c r="J7" s="312"/>
      <c r="K7" s="312"/>
    </row>
    <row r="8" spans="1:11">
      <c r="A8" s="21">
        <v>5</v>
      </c>
      <c r="B8" s="191" t="s">
        <v>1668</v>
      </c>
      <c r="C8" s="192" t="s">
        <v>1669</v>
      </c>
      <c r="D8" s="187" t="s">
        <v>1661</v>
      </c>
      <c r="E8" s="309">
        <v>2</v>
      </c>
      <c r="F8" s="187" t="s">
        <v>2190</v>
      </c>
      <c r="G8" s="312"/>
      <c r="H8" s="312"/>
      <c r="I8" s="441"/>
      <c r="J8" s="312"/>
      <c r="K8" s="312"/>
    </row>
    <row r="9" spans="1:11">
      <c r="A9" s="21">
        <v>6</v>
      </c>
      <c r="B9" s="191" t="s">
        <v>1670</v>
      </c>
      <c r="C9" s="192" t="s">
        <v>1671</v>
      </c>
      <c r="D9" s="187" t="s">
        <v>1661</v>
      </c>
      <c r="E9" s="309">
        <v>2</v>
      </c>
      <c r="F9" s="193" t="s">
        <v>2190</v>
      </c>
      <c r="G9" s="312"/>
      <c r="H9" s="312"/>
      <c r="I9" s="441"/>
      <c r="J9" s="312"/>
      <c r="K9" s="312"/>
    </row>
    <row r="10" spans="1:11">
      <c r="A10" s="21">
        <v>7</v>
      </c>
      <c r="B10" s="191" t="s">
        <v>1672</v>
      </c>
      <c r="C10" s="192" t="s">
        <v>1673</v>
      </c>
      <c r="D10" s="187" t="s">
        <v>1661</v>
      </c>
      <c r="E10" s="309">
        <v>2</v>
      </c>
      <c r="F10" s="193" t="s">
        <v>2191</v>
      </c>
      <c r="G10" s="312"/>
      <c r="H10" s="312"/>
      <c r="I10" s="441"/>
      <c r="J10" s="312"/>
      <c r="K10" s="312"/>
    </row>
    <row r="11" spans="1:11">
      <c r="A11" s="21">
        <v>8</v>
      </c>
      <c r="B11" s="191" t="s">
        <v>1674</v>
      </c>
      <c r="C11" s="192" t="s">
        <v>1675</v>
      </c>
      <c r="D11" s="187" t="s">
        <v>1661</v>
      </c>
      <c r="E11" s="309">
        <v>4</v>
      </c>
      <c r="F11" s="193" t="s">
        <v>927</v>
      </c>
      <c r="G11" s="312"/>
      <c r="H11" s="312"/>
      <c r="I11" s="441"/>
      <c r="J11" s="312"/>
      <c r="K11" s="312"/>
    </row>
    <row r="12" spans="1:11">
      <c r="A12" s="21">
        <v>9</v>
      </c>
      <c r="B12" s="191" t="s">
        <v>1676</v>
      </c>
      <c r="C12" s="192" t="s">
        <v>1677</v>
      </c>
      <c r="D12" s="187" t="s">
        <v>1661</v>
      </c>
      <c r="E12" s="309">
        <v>4</v>
      </c>
      <c r="F12" s="193" t="s">
        <v>927</v>
      </c>
      <c r="G12" s="368"/>
      <c r="H12" s="312"/>
      <c r="I12" s="441"/>
      <c r="J12" s="312"/>
      <c r="K12" s="312"/>
    </row>
    <row r="13" spans="1:11">
      <c r="A13" s="21">
        <v>10</v>
      </c>
      <c r="B13" s="191" t="s">
        <v>1678</v>
      </c>
      <c r="C13" s="192" t="s">
        <v>1679</v>
      </c>
      <c r="D13" s="187" t="s">
        <v>1661</v>
      </c>
      <c r="E13" s="309">
        <v>2</v>
      </c>
      <c r="F13" s="193" t="s">
        <v>928</v>
      </c>
      <c r="G13" s="368"/>
      <c r="H13" s="312"/>
      <c r="I13" s="441"/>
      <c r="J13" s="312"/>
      <c r="K13" s="312"/>
    </row>
    <row r="14" spans="1:11">
      <c r="A14" s="21">
        <v>11</v>
      </c>
      <c r="B14" s="191" t="s">
        <v>1680</v>
      </c>
      <c r="C14" s="192" t="s">
        <v>1681</v>
      </c>
      <c r="D14" s="187" t="s">
        <v>1661</v>
      </c>
      <c r="E14" s="309">
        <v>5</v>
      </c>
      <c r="F14" s="193" t="s">
        <v>1682</v>
      </c>
      <c r="G14" s="368"/>
      <c r="H14" s="312"/>
      <c r="I14" s="441"/>
      <c r="J14" s="312"/>
      <c r="K14" s="312"/>
    </row>
    <row r="15" spans="1:11">
      <c r="A15" s="21">
        <v>12</v>
      </c>
      <c r="B15" s="191" t="s">
        <v>1683</v>
      </c>
      <c r="C15" s="192" t="s">
        <v>1684</v>
      </c>
      <c r="D15" s="187" t="s">
        <v>1661</v>
      </c>
      <c r="E15" s="309">
        <v>2</v>
      </c>
      <c r="F15" s="193" t="s">
        <v>2192</v>
      </c>
      <c r="G15" s="368"/>
      <c r="H15" s="312"/>
      <c r="I15" s="441"/>
      <c r="J15" s="312"/>
      <c r="K15" s="312"/>
    </row>
    <row r="16" spans="1:11" ht="36">
      <c r="A16" s="21">
        <v>13</v>
      </c>
      <c r="B16" s="191" t="s">
        <v>1685</v>
      </c>
      <c r="C16" s="192" t="s">
        <v>1686</v>
      </c>
      <c r="D16" s="187" t="s">
        <v>1661</v>
      </c>
      <c r="E16" s="308">
        <v>2</v>
      </c>
      <c r="F16" s="81" t="s">
        <v>2193</v>
      </c>
      <c r="G16" s="368"/>
      <c r="H16" s="312"/>
      <c r="I16" s="441"/>
      <c r="J16" s="312"/>
      <c r="K16" s="312"/>
    </row>
    <row r="17" spans="1:11" ht="12.75" thickBot="1">
      <c r="A17" s="655" t="s">
        <v>46</v>
      </c>
      <c r="B17" s="656"/>
      <c r="C17" s="656"/>
      <c r="D17" s="656"/>
      <c r="E17" s="656"/>
      <c r="F17" s="656"/>
      <c r="G17" s="393" t="s">
        <v>47</v>
      </c>
      <c r="H17" s="555">
        <f>SUM(H4:H16)</f>
        <v>0</v>
      </c>
      <c r="I17" s="656" t="s">
        <v>48</v>
      </c>
      <c r="J17" s="656"/>
      <c r="K17" s="556">
        <f>SUM(K4:K16)</f>
        <v>0</v>
      </c>
    </row>
    <row r="21" spans="1:11">
      <c r="H21" s="259"/>
      <c r="I21" s="259"/>
      <c r="J21" s="259"/>
      <c r="K21" s="507"/>
    </row>
    <row r="22" spans="1:11">
      <c r="H22" s="259"/>
      <c r="I22" s="259"/>
      <c r="J22" s="259"/>
    </row>
  </sheetData>
  <mergeCells count="3">
    <mergeCell ref="A1:K1"/>
    <mergeCell ref="A17:F17"/>
    <mergeCell ref="I17:J1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5" customWidth="1"/>
    <col min="2" max="2" width="25.140625" style="185" customWidth="1"/>
    <col min="3" max="3" width="10.7109375" style="185" customWidth="1"/>
    <col min="4" max="4" width="15.28515625" style="185" customWidth="1"/>
    <col min="5" max="7" width="9.140625" style="185"/>
    <col min="8" max="8" width="13" style="185" customWidth="1"/>
    <col min="9" max="9" width="9.140625" style="185"/>
    <col min="10" max="10" width="9.85546875" style="185" bestFit="1" customWidth="1"/>
    <col min="11" max="11" width="13" style="185" customWidth="1"/>
    <col min="12" max="12" width="11.85546875" style="185" customWidth="1"/>
    <col min="13" max="13" width="12.28515625" style="185" bestFit="1" customWidth="1"/>
    <col min="14" max="16384" width="9.140625" style="185"/>
  </cols>
  <sheetData>
    <row r="1" spans="1:13" ht="12.75" thickBot="1">
      <c r="A1" s="649" t="s">
        <v>2491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3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3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3" ht="36">
      <c r="A4" s="21">
        <v>1</v>
      </c>
      <c r="B4" s="213" t="s">
        <v>1519</v>
      </c>
      <c r="C4" s="233" t="s">
        <v>2305</v>
      </c>
      <c r="D4" s="233" t="s">
        <v>1565</v>
      </c>
      <c r="E4" s="308">
        <v>140</v>
      </c>
      <c r="F4" s="113" t="s">
        <v>448</v>
      </c>
      <c r="G4" s="312"/>
      <c r="H4" s="312"/>
      <c r="I4" s="374"/>
      <c r="J4" s="375"/>
      <c r="K4" s="312"/>
      <c r="L4" s="507"/>
      <c r="M4" s="507"/>
    </row>
    <row r="5" spans="1:13">
      <c r="A5" s="21">
        <v>2</v>
      </c>
      <c r="B5" s="213" t="s">
        <v>1520</v>
      </c>
      <c r="C5" s="233" t="s">
        <v>2305</v>
      </c>
      <c r="D5" s="233" t="s">
        <v>1565</v>
      </c>
      <c r="E5" s="308">
        <v>500</v>
      </c>
      <c r="F5" s="187" t="s">
        <v>448</v>
      </c>
      <c r="G5" s="312"/>
      <c r="H5" s="312"/>
      <c r="I5" s="374"/>
      <c r="J5" s="375"/>
      <c r="K5" s="312"/>
      <c r="L5" s="507"/>
      <c r="M5" s="507"/>
    </row>
    <row r="6" spans="1:13">
      <c r="A6" s="21">
        <v>3</v>
      </c>
      <c r="B6" s="213" t="s">
        <v>1489</v>
      </c>
      <c r="C6" s="233" t="s">
        <v>2305</v>
      </c>
      <c r="D6" s="233" t="s">
        <v>1565</v>
      </c>
      <c r="E6" s="308">
        <v>20</v>
      </c>
      <c r="F6" s="187" t="s">
        <v>1490</v>
      </c>
      <c r="G6" s="312"/>
      <c r="H6" s="312"/>
      <c r="I6" s="374"/>
      <c r="J6" s="375"/>
      <c r="K6" s="312"/>
      <c r="L6" s="507"/>
      <c r="M6" s="507"/>
    </row>
    <row r="7" spans="1:13">
      <c r="A7" s="21">
        <v>4</v>
      </c>
      <c r="B7" s="213" t="s">
        <v>2026</v>
      </c>
      <c r="C7" s="233" t="s">
        <v>2305</v>
      </c>
      <c r="D7" s="233" t="s">
        <v>1565</v>
      </c>
      <c r="E7" s="308">
        <v>4</v>
      </c>
      <c r="F7" s="193" t="s">
        <v>501</v>
      </c>
      <c r="G7" s="312"/>
      <c r="H7" s="312"/>
      <c r="I7" s="374"/>
      <c r="J7" s="375"/>
      <c r="K7" s="312"/>
      <c r="L7" s="507"/>
      <c r="M7" s="507"/>
    </row>
    <row r="8" spans="1:13" ht="24">
      <c r="A8" s="21">
        <v>5</v>
      </c>
      <c r="B8" s="213" t="s">
        <v>2027</v>
      </c>
      <c r="C8" s="233">
        <v>918</v>
      </c>
      <c r="D8" s="233" t="s">
        <v>2028</v>
      </c>
      <c r="E8" s="308">
        <v>2</v>
      </c>
      <c r="F8" s="187" t="s">
        <v>448</v>
      </c>
      <c r="G8" s="312"/>
      <c r="H8" s="312"/>
      <c r="I8" s="374"/>
      <c r="J8" s="375"/>
      <c r="K8" s="312"/>
      <c r="L8" s="507"/>
      <c r="M8" s="507"/>
    </row>
    <row r="9" spans="1:13" ht="24">
      <c r="A9" s="21">
        <v>6</v>
      </c>
      <c r="B9" s="220" t="s">
        <v>2131</v>
      </c>
      <c r="C9" s="275" t="s">
        <v>2305</v>
      </c>
      <c r="D9" s="275" t="s">
        <v>1565</v>
      </c>
      <c r="E9" s="453">
        <v>100</v>
      </c>
      <c r="F9" s="376" t="s">
        <v>1035</v>
      </c>
      <c r="G9" s="312"/>
      <c r="H9" s="312"/>
      <c r="I9" s="374"/>
      <c r="J9" s="375"/>
      <c r="K9" s="312"/>
      <c r="L9" s="507"/>
      <c r="M9" s="507"/>
    </row>
    <row r="10" spans="1:13" ht="12.75" thickBot="1">
      <c r="A10" s="655" t="s">
        <v>46</v>
      </c>
      <c r="B10" s="656"/>
      <c r="C10" s="656"/>
      <c r="D10" s="656"/>
      <c r="E10" s="656"/>
      <c r="F10" s="656"/>
      <c r="G10" s="393" t="s">
        <v>47</v>
      </c>
      <c r="H10" s="555">
        <f>SUM(H4:H9)</f>
        <v>0</v>
      </c>
      <c r="I10" s="656" t="s">
        <v>48</v>
      </c>
      <c r="J10" s="656"/>
      <c r="K10" s="556">
        <f>SUM(K4:K9)</f>
        <v>0</v>
      </c>
      <c r="L10" s="507"/>
      <c r="M10" s="507"/>
    </row>
    <row r="11" spans="1:13">
      <c r="K11" s="507" t="s">
        <v>2306</v>
      </c>
    </row>
    <row r="14" spans="1:13">
      <c r="H14" s="259"/>
      <c r="I14" s="259"/>
      <c r="J14" s="259"/>
      <c r="K14" s="507"/>
    </row>
    <row r="15" spans="1:13">
      <c r="H15" s="259"/>
      <c r="I15" s="259"/>
      <c r="J15" s="259"/>
    </row>
  </sheetData>
  <mergeCells count="3">
    <mergeCell ref="A1:K1"/>
    <mergeCell ref="A10:F10"/>
    <mergeCell ref="I10:J10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12"/>
  <sheetViews>
    <sheetView view="pageLayout" zoomScaleNormal="100" workbookViewId="0">
      <selection sqref="A1:K1"/>
    </sheetView>
  </sheetViews>
  <sheetFormatPr defaultRowHeight="12"/>
  <cols>
    <col min="1" max="1" width="4.85546875" style="531" customWidth="1"/>
    <col min="2" max="2" width="26.7109375" style="531" customWidth="1"/>
    <col min="3" max="3" width="14.85546875" style="531" customWidth="1"/>
    <col min="4" max="4" width="16.28515625" style="531" customWidth="1"/>
    <col min="5" max="6" width="9.28515625" style="531" customWidth="1"/>
    <col min="7" max="7" width="10" style="531" customWidth="1"/>
    <col min="8" max="8" width="8.28515625" style="531" customWidth="1"/>
    <col min="9" max="9" width="7.85546875" style="531" customWidth="1"/>
    <col min="10" max="10" width="11" style="531" customWidth="1"/>
    <col min="11" max="11" width="9.42578125" style="531" customWidth="1"/>
    <col min="12" max="1024" width="9.28515625" style="531" customWidth="1"/>
    <col min="1025" max="1025" width="10.28515625" style="185" customWidth="1"/>
    <col min="1026" max="16384" width="9.140625" style="185"/>
  </cols>
  <sheetData>
    <row r="1" spans="1:11">
      <c r="A1" s="683" t="s">
        <v>2492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spans="1:11" ht="48">
      <c r="A2" s="399" t="s">
        <v>1448</v>
      </c>
      <c r="B2" s="399" t="s">
        <v>0</v>
      </c>
      <c r="C2" s="399" t="s">
        <v>1</v>
      </c>
      <c r="D2" s="399" t="s">
        <v>2</v>
      </c>
      <c r="E2" s="399" t="s">
        <v>1444</v>
      </c>
      <c r="F2" s="399" t="s">
        <v>3</v>
      </c>
      <c r="G2" s="399" t="s">
        <v>4</v>
      </c>
      <c r="H2" s="399" t="s">
        <v>5</v>
      </c>
      <c r="I2" s="399" t="s">
        <v>1445</v>
      </c>
      <c r="J2" s="399" t="s">
        <v>6</v>
      </c>
      <c r="K2" s="399" t="s">
        <v>7</v>
      </c>
    </row>
    <row r="3" spans="1:11">
      <c r="A3" s="356" t="s">
        <v>8</v>
      </c>
      <c r="B3" s="356" t="s">
        <v>9</v>
      </c>
      <c r="C3" s="356" t="s">
        <v>10</v>
      </c>
      <c r="D3" s="356" t="s">
        <v>11</v>
      </c>
      <c r="E3" s="356" t="s">
        <v>12</v>
      </c>
      <c r="F3" s="356" t="s">
        <v>13</v>
      </c>
      <c r="G3" s="356" t="s">
        <v>14</v>
      </c>
      <c r="H3" s="356" t="s">
        <v>15</v>
      </c>
      <c r="I3" s="356" t="s">
        <v>16</v>
      </c>
      <c r="J3" s="356" t="s">
        <v>17</v>
      </c>
      <c r="K3" s="356" t="s">
        <v>18</v>
      </c>
    </row>
    <row r="4" spans="1:11" ht="36">
      <c r="A4" s="377">
        <v>1</v>
      </c>
      <c r="B4" s="379" t="s">
        <v>2307</v>
      </c>
      <c r="C4" s="377" t="s">
        <v>2060</v>
      </c>
      <c r="D4" s="482" t="s">
        <v>2061</v>
      </c>
      <c r="E4" s="483">
        <v>4</v>
      </c>
      <c r="F4" s="378" t="s">
        <v>2062</v>
      </c>
      <c r="G4" s="484"/>
      <c r="H4" s="484"/>
      <c r="I4" s="485"/>
      <c r="J4" s="484"/>
      <c r="K4" s="484"/>
    </row>
    <row r="5" spans="1:11">
      <c r="A5" s="377">
        <v>2</v>
      </c>
      <c r="B5" s="379" t="s">
        <v>2063</v>
      </c>
      <c r="C5" s="377" t="s">
        <v>2064</v>
      </c>
      <c r="D5" s="482" t="s">
        <v>2061</v>
      </c>
      <c r="E5" s="483">
        <v>4</v>
      </c>
      <c r="F5" s="378" t="s">
        <v>1211</v>
      </c>
      <c r="G5" s="484"/>
      <c r="H5" s="484"/>
      <c r="I5" s="485"/>
      <c r="J5" s="484"/>
      <c r="K5" s="484"/>
    </row>
    <row r="6" spans="1:11">
      <c r="A6" s="377">
        <v>3</v>
      </c>
      <c r="B6" s="379" t="s">
        <v>2308</v>
      </c>
      <c r="C6" s="377" t="s">
        <v>2065</v>
      </c>
      <c r="D6" s="482" t="s">
        <v>2061</v>
      </c>
      <c r="E6" s="483">
        <v>4</v>
      </c>
      <c r="F6" s="378" t="s">
        <v>1220</v>
      </c>
      <c r="G6" s="484"/>
      <c r="H6" s="484"/>
      <c r="I6" s="485"/>
      <c r="J6" s="484"/>
      <c r="K6" s="484"/>
    </row>
    <row r="7" spans="1:11" ht="16.5" customHeight="1">
      <c r="A7" s="684" t="s">
        <v>242</v>
      </c>
      <c r="B7" s="684"/>
      <c r="C7" s="684"/>
      <c r="D7" s="684"/>
      <c r="E7" s="684"/>
      <c r="F7" s="684"/>
      <c r="G7" s="399" t="s">
        <v>47</v>
      </c>
      <c r="H7" s="558">
        <f>SUM(H4:H6)</f>
        <v>0</v>
      </c>
      <c r="I7" s="684" t="s">
        <v>48</v>
      </c>
      <c r="J7" s="684"/>
      <c r="K7" s="558">
        <f>SUM(K4:K6)</f>
        <v>0</v>
      </c>
    </row>
    <row r="11" spans="1:11">
      <c r="H11" s="532"/>
      <c r="I11" s="532"/>
      <c r="J11" s="532"/>
      <c r="K11" s="559"/>
    </row>
    <row r="12" spans="1:11">
      <c r="H12" s="532"/>
      <c r="I12" s="532"/>
      <c r="J12" s="532"/>
    </row>
  </sheetData>
  <mergeCells count="3">
    <mergeCell ref="A1:K1"/>
    <mergeCell ref="A7:F7"/>
    <mergeCell ref="I7:J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5" customWidth="1"/>
    <col min="2" max="2" width="25.140625" style="185" customWidth="1"/>
    <col min="3" max="3" width="14" style="185" customWidth="1"/>
    <col min="4" max="4" width="15.28515625" style="185" customWidth="1"/>
    <col min="5" max="6" width="9.140625" style="185"/>
    <col min="7" max="7" width="11.28515625" style="185" bestFit="1" customWidth="1"/>
    <col min="8" max="8" width="8.5703125" style="185" customWidth="1"/>
    <col min="9" max="9" width="8.140625" style="185" customWidth="1"/>
    <col min="10" max="10" width="10.7109375" style="185" bestFit="1" customWidth="1"/>
    <col min="11" max="11" width="12.5703125" style="185" customWidth="1"/>
    <col min="12" max="16384" width="9.140625" style="185"/>
  </cols>
  <sheetData>
    <row r="1" spans="1:11" ht="12.75" thickBot="1">
      <c r="A1" s="685" t="s">
        <v>2493</v>
      </c>
      <c r="B1" s="686"/>
      <c r="C1" s="686"/>
      <c r="D1" s="686"/>
      <c r="E1" s="686"/>
      <c r="F1" s="686"/>
      <c r="G1" s="686"/>
      <c r="H1" s="686"/>
      <c r="I1" s="686"/>
      <c r="J1" s="686"/>
      <c r="K1" s="687"/>
    </row>
    <row r="2" spans="1:11" ht="60">
      <c r="A2" s="486" t="s">
        <v>1448</v>
      </c>
      <c r="B2" s="487" t="s">
        <v>0</v>
      </c>
      <c r="C2" s="487" t="s">
        <v>1</v>
      </c>
      <c r="D2" s="487" t="s">
        <v>2</v>
      </c>
      <c r="E2" s="487" t="s">
        <v>1444</v>
      </c>
      <c r="F2" s="487" t="s">
        <v>3</v>
      </c>
      <c r="G2" s="487" t="s">
        <v>4</v>
      </c>
      <c r="H2" s="487" t="s">
        <v>5</v>
      </c>
      <c r="I2" s="487" t="s">
        <v>1445</v>
      </c>
      <c r="J2" s="487" t="s">
        <v>6</v>
      </c>
      <c r="K2" s="488" t="s">
        <v>7</v>
      </c>
    </row>
    <row r="3" spans="1:11" ht="12.75" thickBot="1">
      <c r="A3" s="489" t="s">
        <v>8</v>
      </c>
      <c r="B3" s="490" t="s">
        <v>9</v>
      </c>
      <c r="C3" s="490" t="s">
        <v>10</v>
      </c>
      <c r="D3" s="490" t="s">
        <v>11</v>
      </c>
      <c r="E3" s="490" t="s">
        <v>12</v>
      </c>
      <c r="F3" s="490" t="s">
        <v>13</v>
      </c>
      <c r="G3" s="490" t="s">
        <v>14</v>
      </c>
      <c r="H3" s="490" t="s">
        <v>15</v>
      </c>
      <c r="I3" s="490" t="s">
        <v>16</v>
      </c>
      <c r="J3" s="490" t="s">
        <v>17</v>
      </c>
      <c r="K3" s="491" t="s">
        <v>18</v>
      </c>
    </row>
    <row r="4" spans="1:11">
      <c r="A4" s="226">
        <v>1</v>
      </c>
      <c r="B4" s="114" t="s">
        <v>2066</v>
      </c>
      <c r="C4" s="112" t="s">
        <v>2067</v>
      </c>
      <c r="D4" s="187" t="s">
        <v>2068</v>
      </c>
      <c r="E4" s="560">
        <v>20</v>
      </c>
      <c r="F4" s="561">
        <v>1</v>
      </c>
      <c r="G4" s="562"/>
      <c r="H4" s="563"/>
      <c r="I4" s="564"/>
      <c r="J4" s="563"/>
      <c r="K4" s="563"/>
    </row>
    <row r="5" spans="1:11">
      <c r="A5" s="227">
        <v>2</v>
      </c>
      <c r="B5" s="191" t="s">
        <v>2069</v>
      </c>
      <c r="C5" s="183" t="s">
        <v>2070</v>
      </c>
      <c r="D5" s="187" t="s">
        <v>2068</v>
      </c>
      <c r="E5" s="565">
        <v>5</v>
      </c>
      <c r="F5" s="566">
        <v>1</v>
      </c>
      <c r="G5" s="562"/>
      <c r="H5" s="563"/>
      <c r="I5" s="564"/>
      <c r="J5" s="563"/>
      <c r="K5" s="563"/>
    </row>
    <row r="6" spans="1:11" ht="16.5" customHeight="1" thickBot="1">
      <c r="A6" s="655" t="s">
        <v>46</v>
      </c>
      <c r="B6" s="656"/>
      <c r="C6" s="656"/>
      <c r="D6" s="656"/>
      <c r="E6" s="656"/>
      <c r="F6" s="656"/>
      <c r="G6" s="393" t="s">
        <v>47</v>
      </c>
      <c r="H6" s="567">
        <f>SUM(H4:H5)</f>
        <v>0</v>
      </c>
      <c r="I6" s="656" t="s">
        <v>48</v>
      </c>
      <c r="J6" s="656"/>
      <c r="K6" s="568">
        <f>SUM(K4:K5)</f>
        <v>0</v>
      </c>
    </row>
    <row r="10" spans="1:11">
      <c r="H10" s="569"/>
      <c r="I10" s="569"/>
      <c r="J10" s="569"/>
      <c r="K10" s="507"/>
    </row>
    <row r="11" spans="1:11">
      <c r="H11" s="569"/>
      <c r="I11" s="569"/>
      <c r="J11" s="569"/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Normal="100" workbookViewId="0">
      <selection sqref="A1:K1"/>
    </sheetView>
  </sheetViews>
  <sheetFormatPr defaultRowHeight="12"/>
  <cols>
    <col min="1" max="1" width="3.85546875" style="185" bestFit="1" customWidth="1"/>
    <col min="2" max="2" width="33.7109375" style="185" customWidth="1"/>
    <col min="3" max="3" width="12.7109375" style="185" customWidth="1"/>
    <col min="4" max="4" width="11.140625" style="185" customWidth="1"/>
    <col min="5" max="5" width="9.28515625" style="185" customWidth="1"/>
    <col min="6" max="6" width="8.7109375" style="185" customWidth="1"/>
    <col min="7" max="7" width="13.42578125" style="185" customWidth="1"/>
    <col min="8" max="8" width="7.28515625" style="185" customWidth="1"/>
    <col min="9" max="9" width="6.7109375" style="185" customWidth="1"/>
    <col min="10" max="10" width="10.7109375" style="185" customWidth="1"/>
    <col min="11" max="11" width="8.85546875" style="185" customWidth="1"/>
    <col min="12" max="16384" width="9.140625" style="185"/>
  </cols>
  <sheetData>
    <row r="1" spans="1:11" ht="12.75" thickBot="1">
      <c r="A1" s="649" t="s">
        <v>2494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51" customHeight="1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0.5" customHeight="1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55" t="s">
        <v>14</v>
      </c>
      <c r="H3" s="55" t="s">
        <v>15</v>
      </c>
      <c r="I3" s="55" t="s">
        <v>16</v>
      </c>
      <c r="J3" s="55" t="s">
        <v>17</v>
      </c>
      <c r="K3" s="56" t="s">
        <v>18</v>
      </c>
    </row>
    <row r="4" spans="1:11" s="533" customFormat="1" ht="24">
      <c r="A4" s="380">
        <v>1</v>
      </c>
      <c r="B4" s="381" t="s">
        <v>2309</v>
      </c>
      <c r="C4" s="233" t="s">
        <v>2310</v>
      </c>
      <c r="D4" s="233" t="s">
        <v>2311</v>
      </c>
      <c r="E4" s="233">
        <v>2</v>
      </c>
      <c r="F4" s="233" t="s">
        <v>245</v>
      </c>
      <c r="G4" s="382"/>
      <c r="H4" s="383"/>
      <c r="I4" s="634"/>
      <c r="J4" s="383"/>
      <c r="K4" s="385"/>
    </row>
    <row r="5" spans="1:11" s="533" customFormat="1">
      <c r="A5" s="380">
        <v>2</v>
      </c>
      <c r="B5" s="386" t="s">
        <v>2312</v>
      </c>
      <c r="C5" s="196" t="s">
        <v>2313</v>
      </c>
      <c r="D5" s="196" t="s">
        <v>2314</v>
      </c>
      <c r="E5" s="196">
        <v>4</v>
      </c>
      <c r="F5" s="196" t="s">
        <v>979</v>
      </c>
      <c r="G5" s="382"/>
      <c r="H5" s="383"/>
      <c r="I5" s="634"/>
      <c r="J5" s="383"/>
      <c r="K5" s="385"/>
    </row>
    <row r="6" spans="1:11" s="533" customFormat="1">
      <c r="A6" s="380">
        <v>3</v>
      </c>
      <c r="B6" s="386" t="s">
        <v>2315</v>
      </c>
      <c r="C6" s="635" t="s">
        <v>2316</v>
      </c>
      <c r="D6" s="196" t="s">
        <v>2314</v>
      </c>
      <c r="E6" s="196">
        <v>4</v>
      </c>
      <c r="F6" s="196" t="s">
        <v>2317</v>
      </c>
      <c r="G6" s="382"/>
      <c r="H6" s="383"/>
      <c r="I6" s="634"/>
      <c r="J6" s="383"/>
      <c r="K6" s="385"/>
    </row>
    <row r="7" spans="1:11" s="533" customFormat="1">
      <c r="A7" s="380">
        <v>4</v>
      </c>
      <c r="B7" s="386" t="s">
        <v>2318</v>
      </c>
      <c r="C7" s="196" t="s">
        <v>2319</v>
      </c>
      <c r="D7" s="196" t="s">
        <v>2314</v>
      </c>
      <c r="E7" s="196">
        <v>4</v>
      </c>
      <c r="F7" s="196" t="s">
        <v>979</v>
      </c>
      <c r="G7" s="382"/>
      <c r="H7" s="383"/>
      <c r="I7" s="634"/>
      <c r="J7" s="383"/>
      <c r="K7" s="385"/>
    </row>
    <row r="8" spans="1:11" s="533" customFormat="1">
      <c r="A8" s="380">
        <v>5</v>
      </c>
      <c r="B8" s="387" t="s">
        <v>2320</v>
      </c>
      <c r="C8" s="636">
        <v>7620</v>
      </c>
      <c r="D8" s="196" t="s">
        <v>2314</v>
      </c>
      <c r="E8" s="196">
        <v>5</v>
      </c>
      <c r="F8" s="196" t="s">
        <v>979</v>
      </c>
      <c r="G8" s="382"/>
      <c r="H8" s="383"/>
      <c r="I8" s="634"/>
      <c r="J8" s="383"/>
      <c r="K8" s="385"/>
    </row>
    <row r="9" spans="1:11" s="533" customFormat="1">
      <c r="A9" s="380">
        <v>6</v>
      </c>
      <c r="B9" s="386" t="s">
        <v>2321</v>
      </c>
      <c r="C9" s="196" t="s">
        <v>2322</v>
      </c>
      <c r="D9" s="196" t="s">
        <v>2314</v>
      </c>
      <c r="E9" s="196">
        <v>5</v>
      </c>
      <c r="F9" s="196" t="s">
        <v>979</v>
      </c>
      <c r="G9" s="382"/>
      <c r="H9" s="383"/>
      <c r="I9" s="634"/>
      <c r="J9" s="383"/>
      <c r="K9" s="385"/>
    </row>
    <row r="10" spans="1:11" s="533" customFormat="1">
      <c r="A10" s="380">
        <v>7</v>
      </c>
      <c r="B10" s="386" t="s">
        <v>2323</v>
      </c>
      <c r="C10" s="196" t="s">
        <v>2324</v>
      </c>
      <c r="D10" s="196" t="s">
        <v>2314</v>
      </c>
      <c r="E10" s="196">
        <v>4</v>
      </c>
      <c r="F10" s="196" t="s">
        <v>979</v>
      </c>
      <c r="G10" s="382"/>
      <c r="H10" s="383"/>
      <c r="I10" s="634"/>
      <c r="J10" s="383"/>
      <c r="K10" s="385"/>
    </row>
    <row r="11" spans="1:11" s="533" customFormat="1" ht="24">
      <c r="A11" s="380">
        <v>8</v>
      </c>
      <c r="B11" s="386" t="s">
        <v>2325</v>
      </c>
      <c r="C11" s="635" t="s">
        <v>2326</v>
      </c>
      <c r="D11" s="196" t="s">
        <v>2314</v>
      </c>
      <c r="E11" s="196">
        <v>4</v>
      </c>
      <c r="F11" s="196" t="s">
        <v>2327</v>
      </c>
      <c r="G11" s="382"/>
      <c r="H11" s="383"/>
      <c r="I11" s="634"/>
      <c r="J11" s="383"/>
      <c r="K11" s="385"/>
    </row>
    <row r="12" spans="1:11" s="533" customFormat="1">
      <c r="A12" s="380">
        <v>9</v>
      </c>
      <c r="B12" s="386" t="s">
        <v>2328</v>
      </c>
      <c r="C12" s="635" t="s">
        <v>2329</v>
      </c>
      <c r="D12" s="196" t="s">
        <v>2314</v>
      </c>
      <c r="E12" s="196">
        <v>4</v>
      </c>
      <c r="F12" s="196" t="s">
        <v>979</v>
      </c>
      <c r="G12" s="382"/>
      <c r="H12" s="383"/>
      <c r="I12" s="634"/>
      <c r="J12" s="383"/>
      <c r="K12" s="385"/>
    </row>
    <row r="13" spans="1:11" s="533" customFormat="1">
      <c r="A13" s="380">
        <v>10</v>
      </c>
      <c r="B13" s="386" t="s">
        <v>2330</v>
      </c>
      <c r="C13" s="635" t="s">
        <v>2331</v>
      </c>
      <c r="D13" s="196" t="s">
        <v>2314</v>
      </c>
      <c r="E13" s="196">
        <v>4</v>
      </c>
      <c r="F13" s="196" t="s">
        <v>979</v>
      </c>
      <c r="G13" s="382"/>
      <c r="H13" s="383"/>
      <c r="I13" s="634"/>
      <c r="J13" s="383"/>
      <c r="K13" s="385"/>
    </row>
    <row r="14" spans="1:11" s="533" customFormat="1">
      <c r="A14" s="380">
        <v>11</v>
      </c>
      <c r="B14" s="386" t="s">
        <v>2332</v>
      </c>
      <c r="C14" s="635" t="s">
        <v>2333</v>
      </c>
      <c r="D14" s="196" t="s">
        <v>2314</v>
      </c>
      <c r="E14" s="196">
        <v>4</v>
      </c>
      <c r="F14" s="196" t="s">
        <v>979</v>
      </c>
      <c r="G14" s="382"/>
      <c r="H14" s="383"/>
      <c r="I14" s="634"/>
      <c r="J14" s="383"/>
      <c r="K14" s="385"/>
    </row>
    <row r="15" spans="1:11" s="533" customFormat="1">
      <c r="A15" s="380">
        <v>12</v>
      </c>
      <c r="B15" s="386" t="s">
        <v>2334</v>
      </c>
      <c r="C15" s="635" t="s">
        <v>2335</v>
      </c>
      <c r="D15" s="196" t="s">
        <v>2314</v>
      </c>
      <c r="E15" s="196">
        <v>4</v>
      </c>
      <c r="F15" s="196" t="s">
        <v>979</v>
      </c>
      <c r="G15" s="382"/>
      <c r="H15" s="383"/>
      <c r="I15" s="634"/>
      <c r="J15" s="383"/>
      <c r="K15" s="385"/>
    </row>
    <row r="16" spans="1:11" s="533" customFormat="1">
      <c r="A16" s="380">
        <v>13</v>
      </c>
      <c r="B16" s="386" t="s">
        <v>2336</v>
      </c>
      <c r="C16" s="635" t="s">
        <v>2337</v>
      </c>
      <c r="D16" s="196" t="s">
        <v>2314</v>
      </c>
      <c r="E16" s="196">
        <v>4</v>
      </c>
      <c r="F16" s="196" t="s">
        <v>979</v>
      </c>
      <c r="G16" s="382"/>
      <c r="H16" s="383"/>
      <c r="I16" s="634"/>
      <c r="J16" s="383"/>
      <c r="K16" s="385"/>
    </row>
    <row r="17" spans="1:11" s="533" customFormat="1">
      <c r="A17" s="380">
        <v>14</v>
      </c>
      <c r="B17" s="386" t="s">
        <v>2338</v>
      </c>
      <c r="C17" s="635" t="s">
        <v>2339</v>
      </c>
      <c r="D17" s="196" t="s">
        <v>2314</v>
      </c>
      <c r="E17" s="196">
        <v>4</v>
      </c>
      <c r="F17" s="196" t="s">
        <v>979</v>
      </c>
      <c r="G17" s="388"/>
      <c r="H17" s="383"/>
      <c r="I17" s="637"/>
      <c r="J17" s="383"/>
      <c r="K17" s="385"/>
    </row>
    <row r="18" spans="1:11" s="533" customFormat="1">
      <c r="A18" s="380">
        <v>15</v>
      </c>
      <c r="B18" s="386" t="s">
        <v>2340</v>
      </c>
      <c r="C18" s="635" t="s">
        <v>2341</v>
      </c>
      <c r="D18" s="196" t="s">
        <v>2314</v>
      </c>
      <c r="E18" s="196">
        <v>4</v>
      </c>
      <c r="F18" s="196" t="s">
        <v>979</v>
      </c>
      <c r="G18" s="388"/>
      <c r="H18" s="383"/>
      <c r="I18" s="637"/>
      <c r="J18" s="383"/>
      <c r="K18" s="385"/>
    </row>
    <row r="19" spans="1:11" s="533" customFormat="1">
      <c r="A19" s="380">
        <v>16</v>
      </c>
      <c r="B19" s="386" t="s">
        <v>2342</v>
      </c>
      <c r="C19" s="635" t="s">
        <v>2343</v>
      </c>
      <c r="D19" s="196" t="s">
        <v>2314</v>
      </c>
      <c r="E19" s="196">
        <v>4</v>
      </c>
      <c r="F19" s="196" t="s">
        <v>979</v>
      </c>
      <c r="G19" s="388"/>
      <c r="H19" s="383"/>
      <c r="I19" s="637"/>
      <c r="J19" s="383"/>
      <c r="K19" s="385"/>
    </row>
    <row r="20" spans="1:11" s="533" customFormat="1">
      <c r="A20" s="380">
        <v>17</v>
      </c>
      <c r="B20" s="386" t="s">
        <v>2344</v>
      </c>
      <c r="C20" s="196" t="s">
        <v>2345</v>
      </c>
      <c r="D20" s="196" t="s">
        <v>2314</v>
      </c>
      <c r="E20" s="196">
        <v>4</v>
      </c>
      <c r="F20" s="196" t="s">
        <v>979</v>
      </c>
      <c r="G20" s="388"/>
      <c r="H20" s="383"/>
      <c r="I20" s="637"/>
      <c r="J20" s="383"/>
      <c r="K20" s="385"/>
    </row>
    <row r="21" spans="1:11" s="533" customFormat="1">
      <c r="A21" s="380">
        <v>18</v>
      </c>
      <c r="B21" s="386" t="s">
        <v>2346</v>
      </c>
      <c r="C21" s="635" t="s">
        <v>2347</v>
      </c>
      <c r="D21" s="196" t="s">
        <v>2314</v>
      </c>
      <c r="E21" s="196">
        <v>4</v>
      </c>
      <c r="F21" s="196" t="s">
        <v>979</v>
      </c>
      <c r="G21" s="388"/>
      <c r="H21" s="383"/>
      <c r="I21" s="637"/>
      <c r="J21" s="383"/>
      <c r="K21" s="385"/>
    </row>
    <row r="22" spans="1:11" s="533" customFormat="1">
      <c r="A22" s="380">
        <v>19</v>
      </c>
      <c r="B22" s="386" t="s">
        <v>2348</v>
      </c>
      <c r="C22" s="635" t="s">
        <v>2349</v>
      </c>
      <c r="D22" s="196" t="s">
        <v>2314</v>
      </c>
      <c r="E22" s="196">
        <v>4</v>
      </c>
      <c r="F22" s="196" t="s">
        <v>979</v>
      </c>
      <c r="G22" s="388"/>
      <c r="H22" s="383"/>
      <c r="I22" s="637"/>
      <c r="J22" s="383"/>
      <c r="K22" s="385"/>
    </row>
    <row r="23" spans="1:11" s="533" customFormat="1">
      <c r="A23" s="380">
        <v>20</v>
      </c>
      <c r="B23" s="386" t="s">
        <v>2350</v>
      </c>
      <c r="C23" s="635" t="s">
        <v>2351</v>
      </c>
      <c r="D23" s="196" t="s">
        <v>2314</v>
      </c>
      <c r="E23" s="196">
        <v>4</v>
      </c>
      <c r="F23" s="196" t="s">
        <v>979</v>
      </c>
      <c r="G23" s="388"/>
      <c r="H23" s="383"/>
      <c r="I23" s="637"/>
      <c r="J23" s="383"/>
      <c r="K23" s="385"/>
    </row>
    <row r="24" spans="1:11" s="533" customFormat="1">
      <c r="A24" s="380">
        <v>21</v>
      </c>
      <c r="B24" s="386" t="s">
        <v>2352</v>
      </c>
      <c r="C24" s="635" t="s">
        <v>2353</v>
      </c>
      <c r="D24" s="196" t="s">
        <v>2314</v>
      </c>
      <c r="E24" s="196">
        <v>4</v>
      </c>
      <c r="F24" s="196" t="s">
        <v>979</v>
      </c>
      <c r="G24" s="388"/>
      <c r="H24" s="383"/>
      <c r="I24" s="637"/>
      <c r="J24" s="383"/>
      <c r="K24" s="385"/>
    </row>
    <row r="25" spans="1:11" s="533" customFormat="1" ht="24">
      <c r="A25" s="380">
        <v>22</v>
      </c>
      <c r="B25" s="386" t="s">
        <v>2354</v>
      </c>
      <c r="C25" s="635" t="s">
        <v>2355</v>
      </c>
      <c r="D25" s="196" t="s">
        <v>2314</v>
      </c>
      <c r="E25" s="196">
        <v>4</v>
      </c>
      <c r="F25" s="196" t="s">
        <v>979</v>
      </c>
      <c r="G25" s="388"/>
      <c r="H25" s="383"/>
      <c r="I25" s="637"/>
      <c r="J25" s="383"/>
      <c r="K25" s="385"/>
    </row>
    <row r="26" spans="1:11" s="533" customFormat="1">
      <c r="A26" s="380">
        <v>23</v>
      </c>
      <c r="B26" s="386" t="s">
        <v>2356</v>
      </c>
      <c r="C26" s="196" t="s">
        <v>2357</v>
      </c>
      <c r="D26" s="196" t="s">
        <v>2314</v>
      </c>
      <c r="E26" s="196">
        <v>3</v>
      </c>
      <c r="F26" s="196" t="s">
        <v>979</v>
      </c>
      <c r="G26" s="388"/>
      <c r="H26" s="383"/>
      <c r="I26" s="637"/>
      <c r="J26" s="383"/>
      <c r="K26" s="385"/>
    </row>
    <row r="27" spans="1:11" s="533" customFormat="1">
      <c r="A27" s="380">
        <v>24</v>
      </c>
      <c r="B27" s="387" t="s">
        <v>2358</v>
      </c>
      <c r="C27" s="618" t="s">
        <v>2359</v>
      </c>
      <c r="D27" s="196" t="s">
        <v>2314</v>
      </c>
      <c r="E27" s="196">
        <v>4</v>
      </c>
      <c r="F27" s="196" t="s">
        <v>1746</v>
      </c>
      <c r="G27" s="388"/>
      <c r="H27" s="383"/>
      <c r="I27" s="637"/>
      <c r="J27" s="383"/>
      <c r="K27" s="385"/>
    </row>
    <row r="28" spans="1:11" s="533" customFormat="1">
      <c r="A28" s="380">
        <v>25</v>
      </c>
      <c r="B28" s="387" t="s">
        <v>2360</v>
      </c>
      <c r="C28" s="196" t="s">
        <v>2361</v>
      </c>
      <c r="D28" s="196" t="s">
        <v>2314</v>
      </c>
      <c r="E28" s="196">
        <v>4</v>
      </c>
      <c r="F28" s="196" t="s">
        <v>1746</v>
      </c>
      <c r="G28" s="388"/>
      <c r="H28" s="383"/>
      <c r="I28" s="637"/>
      <c r="J28" s="383"/>
      <c r="K28" s="385"/>
    </row>
    <row r="29" spans="1:11" s="533" customFormat="1">
      <c r="A29" s="380">
        <v>26</v>
      </c>
      <c r="B29" s="387" t="s">
        <v>2362</v>
      </c>
      <c r="C29" s="196" t="s">
        <v>2363</v>
      </c>
      <c r="D29" s="196" t="s">
        <v>2314</v>
      </c>
      <c r="E29" s="196">
        <v>4</v>
      </c>
      <c r="F29" s="196" t="s">
        <v>1746</v>
      </c>
      <c r="G29" s="388"/>
      <c r="H29" s="383"/>
      <c r="I29" s="637"/>
      <c r="J29" s="383"/>
      <c r="K29" s="385"/>
    </row>
    <row r="30" spans="1:11" s="533" customFormat="1">
      <c r="A30" s="380">
        <v>27</v>
      </c>
      <c r="B30" s="387" t="s">
        <v>2364</v>
      </c>
      <c r="C30" s="618" t="s">
        <v>2365</v>
      </c>
      <c r="D30" s="196" t="s">
        <v>2314</v>
      </c>
      <c r="E30" s="196">
        <v>4</v>
      </c>
      <c r="F30" s="196" t="s">
        <v>1746</v>
      </c>
      <c r="G30" s="388"/>
      <c r="H30" s="383"/>
      <c r="I30" s="637"/>
      <c r="J30" s="383"/>
      <c r="K30" s="385"/>
    </row>
    <row r="31" spans="1:11" s="533" customFormat="1" ht="24">
      <c r="A31" s="380">
        <v>28</v>
      </c>
      <c r="B31" s="638" t="s">
        <v>2366</v>
      </c>
      <c r="C31" s="618" t="s">
        <v>2367</v>
      </c>
      <c r="D31" s="196" t="s">
        <v>2314</v>
      </c>
      <c r="E31" s="196">
        <v>4</v>
      </c>
      <c r="F31" s="618" t="s">
        <v>2368</v>
      </c>
      <c r="G31" s="388"/>
      <c r="H31" s="383"/>
      <c r="I31" s="637"/>
      <c r="J31" s="383"/>
      <c r="K31" s="385"/>
    </row>
    <row r="32" spans="1:11" s="533" customFormat="1">
      <c r="A32" s="380">
        <v>29</v>
      </c>
      <c r="B32" s="387" t="s">
        <v>2369</v>
      </c>
      <c r="C32" s="618" t="s">
        <v>2370</v>
      </c>
      <c r="D32" s="196" t="s">
        <v>2314</v>
      </c>
      <c r="E32" s="196">
        <v>2</v>
      </c>
      <c r="F32" s="196" t="s">
        <v>2371</v>
      </c>
      <c r="G32" s="388"/>
      <c r="H32" s="383"/>
      <c r="I32" s="637"/>
      <c r="J32" s="383"/>
      <c r="K32" s="385"/>
    </row>
    <row r="33" spans="1:11" s="533" customFormat="1">
      <c r="A33" s="380">
        <v>30</v>
      </c>
      <c r="B33" s="387" t="s">
        <v>2372</v>
      </c>
      <c r="C33" s="635" t="s">
        <v>2373</v>
      </c>
      <c r="D33" s="196" t="s">
        <v>2314</v>
      </c>
      <c r="E33" s="196">
        <v>4</v>
      </c>
      <c r="F33" s="196" t="s">
        <v>1211</v>
      </c>
      <c r="G33" s="388"/>
      <c r="H33" s="383"/>
      <c r="I33" s="637"/>
      <c r="J33" s="383"/>
      <c r="K33" s="385"/>
    </row>
    <row r="34" spans="1:11" s="533" customFormat="1" ht="24">
      <c r="A34" s="380">
        <v>31</v>
      </c>
      <c r="B34" s="387" t="s">
        <v>2374</v>
      </c>
      <c r="C34" s="635" t="s">
        <v>2375</v>
      </c>
      <c r="D34" s="196" t="s">
        <v>2314</v>
      </c>
      <c r="E34" s="196">
        <v>4</v>
      </c>
      <c r="F34" s="196" t="s">
        <v>1211</v>
      </c>
      <c r="G34" s="388"/>
      <c r="H34" s="383"/>
      <c r="I34" s="637"/>
      <c r="J34" s="383"/>
      <c r="K34" s="385"/>
    </row>
    <row r="35" spans="1:11" s="533" customFormat="1" ht="24">
      <c r="A35" s="380">
        <v>32</v>
      </c>
      <c r="B35" s="387" t="s">
        <v>2376</v>
      </c>
      <c r="C35" s="196" t="s">
        <v>2377</v>
      </c>
      <c r="D35" s="342" t="s">
        <v>2314</v>
      </c>
      <c r="E35" s="196">
        <v>2</v>
      </c>
      <c r="F35" s="196" t="s">
        <v>89</v>
      </c>
      <c r="G35" s="388"/>
      <c r="H35" s="383"/>
      <c r="I35" s="637"/>
      <c r="J35" s="383"/>
      <c r="K35" s="385"/>
    </row>
    <row r="36" spans="1:11" s="533" customFormat="1" ht="24">
      <c r="A36" s="380">
        <v>33</v>
      </c>
      <c r="B36" s="387" t="s">
        <v>2378</v>
      </c>
      <c r="C36" s="196" t="s">
        <v>2377</v>
      </c>
      <c r="D36" s="342" t="s">
        <v>2314</v>
      </c>
      <c r="E36" s="196">
        <v>2</v>
      </c>
      <c r="F36" s="196" t="s">
        <v>89</v>
      </c>
      <c r="G36" s="388"/>
      <c r="H36" s="383"/>
      <c r="I36" s="637"/>
      <c r="J36" s="383"/>
      <c r="K36" s="385"/>
    </row>
    <row r="37" spans="1:11" s="533" customFormat="1">
      <c r="A37" s="380">
        <v>34</v>
      </c>
      <c r="B37" s="387" t="s">
        <v>2379</v>
      </c>
      <c r="C37" s="196" t="s">
        <v>2380</v>
      </c>
      <c r="D37" s="342" t="s">
        <v>2314</v>
      </c>
      <c r="E37" s="196">
        <v>2</v>
      </c>
      <c r="F37" s="196" t="s">
        <v>89</v>
      </c>
      <c r="G37" s="388"/>
      <c r="H37" s="383"/>
      <c r="I37" s="637"/>
      <c r="J37" s="383"/>
      <c r="K37" s="385"/>
    </row>
    <row r="38" spans="1:11" ht="15.75" customHeight="1" thickBot="1">
      <c r="A38" s="664" t="s">
        <v>242</v>
      </c>
      <c r="B38" s="665"/>
      <c r="C38" s="665"/>
      <c r="D38" s="665"/>
      <c r="E38" s="665"/>
      <c r="F38" s="665"/>
      <c r="G38" s="389" t="s">
        <v>47</v>
      </c>
      <c r="H38" s="390">
        <f>SUM(H4:H37)</f>
        <v>0</v>
      </c>
      <c r="I38" s="688" t="s">
        <v>1452</v>
      </c>
      <c r="J38" s="689"/>
      <c r="K38" s="391">
        <f>SUM(K4:K37)</f>
        <v>0</v>
      </c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75"/>
  <sheetViews>
    <sheetView topLeftCell="A157" zoomScale="175" zoomScaleNormal="175" workbookViewId="0">
      <selection activeCell="K172" sqref="K172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2.140625" style="4" bestFit="1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39" t="s">
        <v>1446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34" ht="15.75" thickBot="1">
      <c r="A2" s="642" t="s">
        <v>1453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34" ht="48">
      <c r="A3" s="51" t="s">
        <v>1448</v>
      </c>
      <c r="B3" s="52" t="s">
        <v>0</v>
      </c>
      <c r="C3" s="52" t="s">
        <v>1</v>
      </c>
      <c r="D3" s="52" t="s">
        <v>2</v>
      </c>
      <c r="E3" s="52" t="s">
        <v>1444</v>
      </c>
      <c r="F3" s="52" t="s">
        <v>3</v>
      </c>
      <c r="G3" s="52" t="s">
        <v>4</v>
      </c>
      <c r="H3" s="52" t="s">
        <v>5</v>
      </c>
      <c r="I3" s="52" t="s">
        <v>1445</v>
      </c>
      <c r="J3" s="52" t="s">
        <v>6</v>
      </c>
      <c r="K3" s="53" t="s">
        <v>7</v>
      </c>
    </row>
    <row r="4" spans="1:34" ht="15.75" thickBot="1">
      <c r="A4" s="95" t="s">
        <v>8</v>
      </c>
      <c r="B4" s="85" t="s">
        <v>9</v>
      </c>
      <c r="C4" s="85" t="s">
        <v>10</v>
      </c>
      <c r="D4" s="85" t="s">
        <v>11</v>
      </c>
      <c r="E4" s="85" t="s">
        <v>12</v>
      </c>
      <c r="F4" s="85" t="s">
        <v>13</v>
      </c>
      <c r="G4" s="85" t="s">
        <v>14</v>
      </c>
      <c r="H4" s="85" t="s">
        <v>15</v>
      </c>
      <c r="I4" s="85" t="s">
        <v>16</v>
      </c>
      <c r="J4" s="85" t="s">
        <v>17</v>
      </c>
      <c r="K4" s="86" t="s">
        <v>18</v>
      </c>
    </row>
    <row r="5" spans="1:34">
      <c r="A5" s="153">
        <v>1</v>
      </c>
      <c r="B5" s="154" t="s">
        <v>1419</v>
      </c>
      <c r="C5" s="155">
        <v>751500111</v>
      </c>
      <c r="D5" s="156" t="s">
        <v>1256</v>
      </c>
      <c r="E5" s="157">
        <v>40</v>
      </c>
      <c r="F5" s="156" t="s">
        <v>426</v>
      </c>
      <c r="G5" s="158">
        <v>21.3</v>
      </c>
      <c r="H5" s="168">
        <f>E5*G5</f>
        <v>852</v>
      </c>
      <c r="I5" s="123">
        <v>23</v>
      </c>
      <c r="J5" s="171">
        <f>G5*1.23</f>
        <v>26.199000000000002</v>
      </c>
      <c r="K5" s="171">
        <f>E5*G5*1.23</f>
        <v>1047.96</v>
      </c>
      <c r="L5" s="36"/>
    </row>
    <row r="6" spans="1:34">
      <c r="A6" s="159">
        <v>2</v>
      </c>
      <c r="B6" s="124" t="s">
        <v>1258</v>
      </c>
      <c r="C6" s="116"/>
      <c r="D6" s="116"/>
      <c r="E6" s="123">
        <v>8</v>
      </c>
      <c r="F6" s="116" t="s">
        <v>1259</v>
      </c>
      <c r="G6" s="122">
        <v>95.1</v>
      </c>
      <c r="H6" s="168">
        <f t="shared" ref="H6:H69" si="0">E6*G6</f>
        <v>760.8</v>
      </c>
      <c r="I6" s="123">
        <v>23</v>
      </c>
      <c r="J6" s="171">
        <f t="shared" ref="J6:J69" si="1">G6*1.23</f>
        <v>116.97299999999998</v>
      </c>
      <c r="K6" s="171">
        <f t="shared" ref="K6:K69" si="2">E6*G6*1.23</f>
        <v>935.78399999999988</v>
      </c>
      <c r="L6" s="36"/>
    </row>
    <row r="7" spans="1:34">
      <c r="A7" s="159">
        <v>3</v>
      </c>
      <c r="B7" s="125" t="s">
        <v>1239</v>
      </c>
      <c r="C7" s="126">
        <v>111024800</v>
      </c>
      <c r="D7" s="127" t="s">
        <v>1240</v>
      </c>
      <c r="E7" s="128">
        <v>80</v>
      </c>
      <c r="F7" s="116" t="s">
        <v>927</v>
      </c>
      <c r="G7" s="122">
        <v>13.5</v>
      </c>
      <c r="H7" s="168">
        <f t="shared" si="0"/>
        <v>1080</v>
      </c>
      <c r="I7" s="123">
        <v>23</v>
      </c>
      <c r="J7" s="171">
        <f t="shared" si="1"/>
        <v>16.605</v>
      </c>
      <c r="K7" s="171">
        <f t="shared" si="2"/>
        <v>1328.4</v>
      </c>
      <c r="L7" s="36"/>
    </row>
    <row r="8" spans="1:34">
      <c r="A8" s="159">
        <v>4</v>
      </c>
      <c r="B8" s="129" t="s">
        <v>1399</v>
      </c>
      <c r="C8" s="130">
        <v>102640150</v>
      </c>
      <c r="D8" s="116" t="s">
        <v>1256</v>
      </c>
      <c r="E8" s="123">
        <v>1</v>
      </c>
      <c r="F8" s="116" t="s">
        <v>1400</v>
      </c>
      <c r="G8" s="121">
        <v>102.1</v>
      </c>
      <c r="H8" s="168">
        <f t="shared" si="0"/>
        <v>102.1</v>
      </c>
      <c r="I8" s="123">
        <v>23</v>
      </c>
      <c r="J8" s="171">
        <f t="shared" si="1"/>
        <v>125.58299999999998</v>
      </c>
      <c r="K8" s="171">
        <f t="shared" si="2"/>
        <v>125.58299999999998</v>
      </c>
      <c r="L8" s="36"/>
    </row>
    <row r="9" spans="1:34">
      <c r="A9" s="159">
        <v>5</v>
      </c>
      <c r="B9" s="124" t="s">
        <v>1397</v>
      </c>
      <c r="C9" s="131" t="s">
        <v>1398</v>
      </c>
      <c r="D9" s="116" t="s">
        <v>1256</v>
      </c>
      <c r="E9" s="123">
        <v>1</v>
      </c>
      <c r="F9" s="116" t="s">
        <v>1296</v>
      </c>
      <c r="G9" s="121">
        <v>194.7</v>
      </c>
      <c r="H9" s="168">
        <f t="shared" si="0"/>
        <v>194.7</v>
      </c>
      <c r="I9" s="123">
        <v>23</v>
      </c>
      <c r="J9" s="171">
        <f t="shared" si="1"/>
        <v>239.48099999999999</v>
      </c>
      <c r="K9" s="171">
        <f t="shared" si="2"/>
        <v>239.48099999999999</v>
      </c>
      <c r="L9" s="36"/>
    </row>
    <row r="10" spans="1:34">
      <c r="A10" s="159">
        <v>6</v>
      </c>
      <c r="B10" s="132" t="s">
        <v>1260</v>
      </c>
      <c r="C10" s="116"/>
      <c r="D10" s="116"/>
      <c r="E10" s="123">
        <v>40</v>
      </c>
      <c r="F10" s="116" t="s">
        <v>1238</v>
      </c>
      <c r="G10" s="122">
        <v>61.95</v>
      </c>
      <c r="H10" s="168">
        <f t="shared" si="0"/>
        <v>2478</v>
      </c>
      <c r="I10" s="123">
        <v>23</v>
      </c>
      <c r="J10" s="171">
        <f t="shared" si="1"/>
        <v>76.198499999999996</v>
      </c>
      <c r="K10" s="171">
        <f t="shared" si="2"/>
        <v>3047.94</v>
      </c>
      <c r="L10" s="36"/>
    </row>
    <row r="11" spans="1:34" s="20" customFormat="1">
      <c r="A11" s="159">
        <v>7</v>
      </c>
      <c r="B11" s="133" t="s">
        <v>1328</v>
      </c>
      <c r="C11" s="134"/>
      <c r="D11" s="135" t="s">
        <v>1321</v>
      </c>
      <c r="E11" s="123">
        <v>1</v>
      </c>
      <c r="F11" s="135" t="s">
        <v>1238</v>
      </c>
      <c r="G11" s="122">
        <v>62.8</v>
      </c>
      <c r="H11" s="168">
        <f t="shared" si="0"/>
        <v>62.8</v>
      </c>
      <c r="I11" s="123">
        <v>23</v>
      </c>
      <c r="J11" s="171">
        <f t="shared" si="1"/>
        <v>77.244</v>
      </c>
      <c r="K11" s="171">
        <f t="shared" si="2"/>
        <v>77.244</v>
      </c>
      <c r="L11" s="3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20" customFormat="1">
      <c r="A12" s="159">
        <v>8</v>
      </c>
      <c r="B12" s="136" t="s">
        <v>1241</v>
      </c>
      <c r="C12" s="137">
        <v>113964200</v>
      </c>
      <c r="D12" s="138" t="s">
        <v>1240</v>
      </c>
      <c r="E12" s="128">
        <v>200</v>
      </c>
      <c r="F12" s="135" t="s">
        <v>501</v>
      </c>
      <c r="G12" s="122">
        <v>55.1</v>
      </c>
      <c r="H12" s="168">
        <f t="shared" si="0"/>
        <v>11020</v>
      </c>
      <c r="I12" s="123">
        <v>23</v>
      </c>
      <c r="J12" s="171">
        <f t="shared" si="1"/>
        <v>67.772999999999996</v>
      </c>
      <c r="K12" s="171">
        <f t="shared" si="2"/>
        <v>13554.6</v>
      </c>
      <c r="L12" s="3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20" customFormat="1">
      <c r="A13" s="159">
        <v>9</v>
      </c>
      <c r="B13" s="133" t="s">
        <v>1343</v>
      </c>
      <c r="C13" s="135"/>
      <c r="D13" s="135"/>
      <c r="E13" s="123">
        <v>60</v>
      </c>
      <c r="F13" s="135" t="s">
        <v>1344</v>
      </c>
      <c r="G13" s="122">
        <v>76</v>
      </c>
      <c r="H13" s="168">
        <f t="shared" si="0"/>
        <v>4560</v>
      </c>
      <c r="I13" s="123">
        <v>23</v>
      </c>
      <c r="J13" s="171">
        <f t="shared" si="1"/>
        <v>93.48</v>
      </c>
      <c r="K13" s="171">
        <f t="shared" si="2"/>
        <v>5608.8</v>
      </c>
      <c r="L13" s="3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20" customFormat="1">
      <c r="A14" s="159">
        <v>10</v>
      </c>
      <c r="B14" s="133" t="s">
        <v>1252</v>
      </c>
      <c r="C14" s="135">
        <v>423964800</v>
      </c>
      <c r="D14" s="135" t="s">
        <v>1240</v>
      </c>
      <c r="E14" s="123">
        <v>20</v>
      </c>
      <c r="F14" s="135" t="s">
        <v>1392</v>
      </c>
      <c r="G14" s="122">
        <v>127.4</v>
      </c>
      <c r="H14" s="168">
        <f t="shared" si="0"/>
        <v>2548</v>
      </c>
      <c r="I14" s="123">
        <v>23</v>
      </c>
      <c r="J14" s="171">
        <f t="shared" si="1"/>
        <v>156.702</v>
      </c>
      <c r="K14" s="171">
        <f t="shared" si="2"/>
        <v>3134.04</v>
      </c>
      <c r="L14" s="3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20" customFormat="1">
      <c r="A15" s="159">
        <v>11</v>
      </c>
      <c r="B15" s="133" t="s">
        <v>1249</v>
      </c>
      <c r="C15" s="135" t="s">
        <v>1250</v>
      </c>
      <c r="D15" s="135" t="s">
        <v>1251</v>
      </c>
      <c r="E15" s="139">
        <v>3</v>
      </c>
      <c r="F15" s="135" t="s">
        <v>192</v>
      </c>
      <c r="G15" s="122">
        <v>147.30000000000001</v>
      </c>
      <c r="H15" s="168">
        <f t="shared" si="0"/>
        <v>441.90000000000003</v>
      </c>
      <c r="I15" s="123">
        <v>23</v>
      </c>
      <c r="J15" s="171">
        <f t="shared" si="1"/>
        <v>181.179</v>
      </c>
      <c r="K15" s="171">
        <f t="shared" si="2"/>
        <v>543.53700000000003</v>
      </c>
      <c r="L15" s="3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9">
        <v>12</v>
      </c>
      <c r="B16" s="124" t="s">
        <v>1327</v>
      </c>
      <c r="C16" s="140"/>
      <c r="D16" s="116" t="s">
        <v>1321</v>
      </c>
      <c r="E16" s="123">
        <v>1</v>
      </c>
      <c r="F16" s="116" t="s">
        <v>1238</v>
      </c>
      <c r="G16" s="122">
        <v>28.6</v>
      </c>
      <c r="H16" s="168">
        <f t="shared" si="0"/>
        <v>28.6</v>
      </c>
      <c r="I16" s="123">
        <v>23</v>
      </c>
      <c r="J16" s="171">
        <f t="shared" si="1"/>
        <v>35.178000000000004</v>
      </c>
      <c r="K16" s="171">
        <f t="shared" si="2"/>
        <v>35.178000000000004</v>
      </c>
      <c r="L16" s="36"/>
    </row>
    <row r="17" spans="1:12">
      <c r="A17" s="159">
        <v>13</v>
      </c>
      <c r="B17" s="124" t="s">
        <v>1261</v>
      </c>
      <c r="C17" s="116"/>
      <c r="D17" s="116"/>
      <c r="E17" s="123">
        <v>80</v>
      </c>
      <c r="F17" s="116" t="s">
        <v>1238</v>
      </c>
      <c r="G17" s="122">
        <v>17.05</v>
      </c>
      <c r="H17" s="168">
        <f t="shared" si="0"/>
        <v>1364</v>
      </c>
      <c r="I17" s="123">
        <v>23</v>
      </c>
      <c r="J17" s="171">
        <f t="shared" si="1"/>
        <v>20.971499999999999</v>
      </c>
      <c r="K17" s="171">
        <f t="shared" si="2"/>
        <v>1677.72</v>
      </c>
      <c r="L17" s="36"/>
    </row>
    <row r="18" spans="1:12">
      <c r="A18" s="159">
        <v>14</v>
      </c>
      <c r="B18" s="124" t="s">
        <v>1329</v>
      </c>
      <c r="C18" s="140"/>
      <c r="D18" s="116" t="s">
        <v>1321</v>
      </c>
      <c r="E18" s="123">
        <v>1</v>
      </c>
      <c r="F18" s="116" t="s">
        <v>1257</v>
      </c>
      <c r="G18" s="141">
        <v>33.299999999999997</v>
      </c>
      <c r="H18" s="168">
        <f t="shared" si="0"/>
        <v>33.299999999999997</v>
      </c>
      <c r="I18" s="123">
        <v>23</v>
      </c>
      <c r="J18" s="171">
        <f t="shared" si="1"/>
        <v>40.958999999999996</v>
      </c>
      <c r="K18" s="171">
        <f t="shared" si="2"/>
        <v>40.958999999999996</v>
      </c>
      <c r="L18" s="36"/>
    </row>
    <row r="19" spans="1:12">
      <c r="A19" s="159">
        <v>15</v>
      </c>
      <c r="B19" s="124" t="s">
        <v>1347</v>
      </c>
      <c r="C19" s="116"/>
      <c r="D19" s="116" t="s">
        <v>1255</v>
      </c>
      <c r="E19" s="123">
        <v>35</v>
      </c>
      <c r="F19" s="116" t="s">
        <v>1346</v>
      </c>
      <c r="G19" s="122">
        <v>6.65</v>
      </c>
      <c r="H19" s="168">
        <f t="shared" si="0"/>
        <v>232.75</v>
      </c>
      <c r="I19" s="123">
        <v>23</v>
      </c>
      <c r="J19" s="171">
        <f t="shared" si="1"/>
        <v>8.1795000000000009</v>
      </c>
      <c r="K19" s="171">
        <f t="shared" si="2"/>
        <v>286.28249999999997</v>
      </c>
      <c r="L19" s="36"/>
    </row>
    <row r="20" spans="1:12">
      <c r="A20" s="159">
        <v>16</v>
      </c>
      <c r="B20" s="124" t="s">
        <v>1361</v>
      </c>
      <c r="C20" s="116">
        <v>139720110</v>
      </c>
      <c r="D20" s="116" t="s">
        <v>1255</v>
      </c>
      <c r="E20" s="123">
        <v>3</v>
      </c>
      <c r="F20" s="116" t="s">
        <v>1296</v>
      </c>
      <c r="G20" s="122">
        <v>16.2</v>
      </c>
      <c r="H20" s="168">
        <f t="shared" si="0"/>
        <v>48.599999999999994</v>
      </c>
      <c r="I20" s="123">
        <v>23</v>
      </c>
      <c r="J20" s="171">
        <f t="shared" si="1"/>
        <v>19.925999999999998</v>
      </c>
      <c r="K20" s="171">
        <f t="shared" si="2"/>
        <v>59.777999999999992</v>
      </c>
      <c r="L20" s="36"/>
    </row>
    <row r="21" spans="1:12">
      <c r="A21" s="159">
        <v>17</v>
      </c>
      <c r="B21" s="124" t="s">
        <v>1262</v>
      </c>
      <c r="C21" s="116"/>
      <c r="D21" s="116"/>
      <c r="E21" s="123">
        <v>8</v>
      </c>
      <c r="F21" s="116" t="s">
        <v>1243</v>
      </c>
      <c r="G21" s="122">
        <v>26.7</v>
      </c>
      <c r="H21" s="168">
        <f t="shared" si="0"/>
        <v>213.6</v>
      </c>
      <c r="I21" s="123">
        <v>23</v>
      </c>
      <c r="J21" s="171">
        <f t="shared" si="1"/>
        <v>32.841000000000001</v>
      </c>
      <c r="K21" s="171">
        <f t="shared" si="2"/>
        <v>262.72800000000001</v>
      </c>
      <c r="L21" s="36"/>
    </row>
    <row r="22" spans="1:12">
      <c r="A22" s="159">
        <v>18</v>
      </c>
      <c r="B22" s="124" t="s">
        <v>1263</v>
      </c>
      <c r="C22" s="116"/>
      <c r="D22" s="116"/>
      <c r="E22" s="123">
        <v>20</v>
      </c>
      <c r="F22" s="116" t="s">
        <v>1264</v>
      </c>
      <c r="G22" s="122">
        <v>56.1</v>
      </c>
      <c r="H22" s="168">
        <f t="shared" si="0"/>
        <v>1122</v>
      </c>
      <c r="I22" s="123">
        <v>23</v>
      </c>
      <c r="J22" s="171">
        <f t="shared" si="1"/>
        <v>69.003</v>
      </c>
      <c r="K22" s="171">
        <f t="shared" si="2"/>
        <v>1380.06</v>
      </c>
      <c r="L22" s="36"/>
    </row>
    <row r="23" spans="1:12">
      <c r="A23" s="159">
        <v>19</v>
      </c>
      <c r="B23" s="124" t="s">
        <v>1265</v>
      </c>
      <c r="C23" s="116"/>
      <c r="D23" s="116"/>
      <c r="E23" s="123">
        <v>20</v>
      </c>
      <c r="F23" s="116" t="s">
        <v>1259</v>
      </c>
      <c r="G23" s="122">
        <v>425.9</v>
      </c>
      <c r="H23" s="168">
        <f t="shared" si="0"/>
        <v>8518</v>
      </c>
      <c r="I23" s="123">
        <v>23</v>
      </c>
      <c r="J23" s="171">
        <f t="shared" si="1"/>
        <v>523.85699999999997</v>
      </c>
      <c r="K23" s="171">
        <f t="shared" si="2"/>
        <v>10477.14</v>
      </c>
      <c r="L23" s="36"/>
    </row>
    <row r="24" spans="1:12">
      <c r="A24" s="159">
        <v>20</v>
      </c>
      <c r="B24" s="124" t="s">
        <v>1377</v>
      </c>
      <c r="C24" s="116">
        <v>157910427</v>
      </c>
      <c r="D24" s="116" t="s">
        <v>1255</v>
      </c>
      <c r="E24" s="123">
        <v>3</v>
      </c>
      <c r="F24" s="116" t="s">
        <v>1296</v>
      </c>
      <c r="G24" s="122">
        <v>30.5</v>
      </c>
      <c r="H24" s="168">
        <f t="shared" si="0"/>
        <v>91.5</v>
      </c>
      <c r="I24" s="123">
        <v>23</v>
      </c>
      <c r="J24" s="171">
        <f t="shared" si="1"/>
        <v>37.515000000000001</v>
      </c>
      <c r="K24" s="171">
        <f t="shared" si="2"/>
        <v>112.545</v>
      </c>
      <c r="L24" s="36"/>
    </row>
    <row r="25" spans="1:12">
      <c r="A25" s="159">
        <v>21</v>
      </c>
      <c r="B25" s="124" t="s">
        <v>1237</v>
      </c>
      <c r="C25" s="116"/>
      <c r="D25" s="127" t="s">
        <v>1240</v>
      </c>
      <c r="E25" s="123">
        <v>40</v>
      </c>
      <c r="F25" s="116" t="s">
        <v>1238</v>
      </c>
      <c r="G25" s="122">
        <v>11.4</v>
      </c>
      <c r="H25" s="168">
        <f t="shared" si="0"/>
        <v>456</v>
      </c>
      <c r="I25" s="123">
        <v>23</v>
      </c>
      <c r="J25" s="171">
        <f t="shared" si="1"/>
        <v>14.022</v>
      </c>
      <c r="K25" s="171">
        <f t="shared" si="2"/>
        <v>560.88</v>
      </c>
      <c r="L25" s="36"/>
    </row>
    <row r="26" spans="1:12">
      <c r="A26" s="159">
        <v>22</v>
      </c>
      <c r="B26" s="124" t="s">
        <v>1266</v>
      </c>
      <c r="C26" s="116"/>
      <c r="D26" s="116"/>
      <c r="E26" s="123">
        <v>15</v>
      </c>
      <c r="F26" s="116" t="s">
        <v>1238</v>
      </c>
      <c r="G26" s="122">
        <v>53.3</v>
      </c>
      <c r="H26" s="168">
        <f t="shared" si="0"/>
        <v>799.5</v>
      </c>
      <c r="I26" s="123">
        <v>23</v>
      </c>
      <c r="J26" s="171">
        <f t="shared" si="1"/>
        <v>65.558999999999997</v>
      </c>
      <c r="K26" s="171">
        <f t="shared" si="2"/>
        <v>983.38499999999999</v>
      </c>
      <c r="L26" s="36"/>
    </row>
    <row r="27" spans="1:12">
      <c r="A27" s="159">
        <v>23</v>
      </c>
      <c r="B27" s="124" t="s">
        <v>1401</v>
      </c>
      <c r="C27" s="131" t="s">
        <v>1402</v>
      </c>
      <c r="D27" s="116" t="s">
        <v>1256</v>
      </c>
      <c r="E27" s="123">
        <v>1</v>
      </c>
      <c r="F27" s="116" t="s">
        <v>1067</v>
      </c>
      <c r="G27" s="121">
        <v>277.3</v>
      </c>
      <c r="H27" s="168">
        <f t="shared" si="0"/>
        <v>277.3</v>
      </c>
      <c r="I27" s="123">
        <v>23</v>
      </c>
      <c r="J27" s="171">
        <f t="shared" si="1"/>
        <v>341.07900000000001</v>
      </c>
      <c r="K27" s="171">
        <f t="shared" si="2"/>
        <v>341.07900000000001</v>
      </c>
      <c r="L27" s="36"/>
    </row>
    <row r="28" spans="1:12">
      <c r="A28" s="159">
        <v>24</v>
      </c>
      <c r="B28" s="124" t="s">
        <v>1267</v>
      </c>
      <c r="C28" s="116"/>
      <c r="D28" s="116"/>
      <c r="E28" s="123">
        <v>4</v>
      </c>
      <c r="F28" s="116" t="s">
        <v>1238</v>
      </c>
      <c r="G28" s="122">
        <v>21.8</v>
      </c>
      <c r="H28" s="168">
        <f t="shared" si="0"/>
        <v>87.2</v>
      </c>
      <c r="I28" s="123">
        <v>23</v>
      </c>
      <c r="J28" s="171">
        <f t="shared" si="1"/>
        <v>26.814</v>
      </c>
      <c r="K28" s="171">
        <f t="shared" si="2"/>
        <v>107.256</v>
      </c>
      <c r="L28" s="36"/>
    </row>
    <row r="29" spans="1:12">
      <c r="A29" s="159">
        <v>25</v>
      </c>
      <c r="B29" s="124" t="s">
        <v>1268</v>
      </c>
      <c r="C29" s="116"/>
      <c r="D29" s="116"/>
      <c r="E29" s="123">
        <v>3</v>
      </c>
      <c r="F29" s="116" t="s">
        <v>1243</v>
      </c>
      <c r="G29" s="122">
        <v>47.6</v>
      </c>
      <c r="H29" s="168">
        <f t="shared" si="0"/>
        <v>142.80000000000001</v>
      </c>
      <c r="I29" s="123">
        <v>23</v>
      </c>
      <c r="J29" s="171">
        <f t="shared" si="1"/>
        <v>58.548000000000002</v>
      </c>
      <c r="K29" s="171">
        <f t="shared" si="2"/>
        <v>175.64400000000001</v>
      </c>
      <c r="L29" s="36"/>
    </row>
    <row r="30" spans="1:12">
      <c r="A30" s="159">
        <v>26</v>
      </c>
      <c r="B30" s="124" t="s">
        <v>1331</v>
      </c>
      <c r="C30" s="140"/>
      <c r="D30" s="116" t="s">
        <v>1321</v>
      </c>
      <c r="E30" s="123">
        <v>3</v>
      </c>
      <c r="F30" s="116" t="s">
        <v>1259</v>
      </c>
      <c r="G30" s="141">
        <v>24.8</v>
      </c>
      <c r="H30" s="168">
        <f t="shared" si="0"/>
        <v>74.400000000000006</v>
      </c>
      <c r="I30" s="123">
        <v>23</v>
      </c>
      <c r="J30" s="171">
        <f t="shared" si="1"/>
        <v>30.504000000000001</v>
      </c>
      <c r="K30" s="171">
        <f t="shared" si="2"/>
        <v>91.512</v>
      </c>
      <c r="L30" s="36"/>
    </row>
    <row r="31" spans="1:12">
      <c r="A31" s="159">
        <v>27</v>
      </c>
      <c r="B31" s="124" t="s">
        <v>1269</v>
      </c>
      <c r="C31" s="116"/>
      <c r="D31" s="116"/>
      <c r="E31" s="123">
        <v>8</v>
      </c>
      <c r="F31" s="116" t="s">
        <v>1270</v>
      </c>
      <c r="G31" s="122">
        <v>40</v>
      </c>
      <c r="H31" s="168">
        <f t="shared" si="0"/>
        <v>320</v>
      </c>
      <c r="I31" s="123">
        <v>23</v>
      </c>
      <c r="J31" s="171">
        <f t="shared" si="1"/>
        <v>49.2</v>
      </c>
      <c r="K31" s="171">
        <f t="shared" si="2"/>
        <v>393.6</v>
      </c>
      <c r="L31" s="36"/>
    </row>
    <row r="32" spans="1:12">
      <c r="A32" s="159">
        <v>28</v>
      </c>
      <c r="B32" s="124" t="s">
        <v>1271</v>
      </c>
      <c r="C32" s="116"/>
      <c r="D32" s="116"/>
      <c r="E32" s="123">
        <v>25</v>
      </c>
      <c r="F32" s="116" t="s">
        <v>1270</v>
      </c>
      <c r="G32" s="122">
        <v>74.2</v>
      </c>
      <c r="H32" s="168">
        <f t="shared" si="0"/>
        <v>1855</v>
      </c>
      <c r="I32" s="123">
        <v>23</v>
      </c>
      <c r="J32" s="171">
        <f t="shared" si="1"/>
        <v>91.266000000000005</v>
      </c>
      <c r="K32" s="171">
        <f t="shared" si="2"/>
        <v>2281.65</v>
      </c>
      <c r="L32" s="36"/>
    </row>
    <row r="33" spans="1:12">
      <c r="A33" s="159">
        <v>29</v>
      </c>
      <c r="B33" s="125" t="s">
        <v>1245</v>
      </c>
      <c r="C33" s="126">
        <v>117397402</v>
      </c>
      <c r="D33" s="127" t="s">
        <v>1240</v>
      </c>
      <c r="E33" s="128">
        <v>8</v>
      </c>
      <c r="F33" s="116" t="s">
        <v>1243</v>
      </c>
      <c r="G33" s="122">
        <v>27.6</v>
      </c>
      <c r="H33" s="168">
        <f t="shared" si="0"/>
        <v>220.8</v>
      </c>
      <c r="I33" s="123">
        <v>23</v>
      </c>
      <c r="J33" s="171">
        <f t="shared" si="1"/>
        <v>33.948</v>
      </c>
      <c r="K33" s="171">
        <f t="shared" si="2"/>
        <v>271.584</v>
      </c>
      <c r="L33" s="36"/>
    </row>
    <row r="34" spans="1:12">
      <c r="A34" s="159">
        <v>30</v>
      </c>
      <c r="B34" s="125" t="s">
        <v>1244</v>
      </c>
      <c r="C34" s="126">
        <v>117941206</v>
      </c>
      <c r="D34" s="127" t="s">
        <v>1240</v>
      </c>
      <c r="E34" s="128">
        <v>30</v>
      </c>
      <c r="F34" s="116" t="s">
        <v>1243</v>
      </c>
      <c r="G34" s="122">
        <v>10.3</v>
      </c>
      <c r="H34" s="168">
        <f t="shared" si="0"/>
        <v>309</v>
      </c>
      <c r="I34" s="123">
        <v>23</v>
      </c>
      <c r="J34" s="171">
        <f t="shared" si="1"/>
        <v>12.669</v>
      </c>
      <c r="K34" s="171">
        <f t="shared" si="2"/>
        <v>380.07</v>
      </c>
      <c r="L34" s="36"/>
    </row>
    <row r="35" spans="1:12">
      <c r="A35" s="159">
        <v>31</v>
      </c>
      <c r="B35" s="124" t="s">
        <v>1354</v>
      </c>
      <c r="C35" s="116">
        <v>874870116</v>
      </c>
      <c r="D35" s="116" t="s">
        <v>1255</v>
      </c>
      <c r="E35" s="123">
        <v>3</v>
      </c>
      <c r="F35" s="116" t="s">
        <v>1296</v>
      </c>
      <c r="G35" s="122">
        <v>47.7</v>
      </c>
      <c r="H35" s="168">
        <f t="shared" si="0"/>
        <v>143.10000000000002</v>
      </c>
      <c r="I35" s="123">
        <v>23</v>
      </c>
      <c r="J35" s="171">
        <f t="shared" si="1"/>
        <v>58.670999999999999</v>
      </c>
      <c r="K35" s="171">
        <f t="shared" si="2"/>
        <v>176.01300000000003</v>
      </c>
      <c r="L35" s="36"/>
    </row>
    <row r="36" spans="1:12">
      <c r="A36" s="159">
        <v>32</v>
      </c>
      <c r="B36" s="124" t="s">
        <v>1272</v>
      </c>
      <c r="C36" s="116"/>
      <c r="D36" s="116"/>
      <c r="E36" s="123">
        <v>4</v>
      </c>
      <c r="F36" s="116" t="s">
        <v>1270</v>
      </c>
      <c r="G36" s="122">
        <v>75.900000000000006</v>
      </c>
      <c r="H36" s="168">
        <f t="shared" si="0"/>
        <v>303.60000000000002</v>
      </c>
      <c r="I36" s="123">
        <v>23</v>
      </c>
      <c r="J36" s="171">
        <f t="shared" si="1"/>
        <v>93.356999999999999</v>
      </c>
      <c r="K36" s="171">
        <f t="shared" si="2"/>
        <v>373.428</v>
      </c>
      <c r="L36" s="36"/>
    </row>
    <row r="37" spans="1:12">
      <c r="A37" s="159">
        <v>33</v>
      </c>
      <c r="B37" s="124" t="s">
        <v>1337</v>
      </c>
      <c r="C37" s="116" t="s">
        <v>1338</v>
      </c>
      <c r="D37" s="116"/>
      <c r="E37" s="123">
        <v>90</v>
      </c>
      <c r="F37" s="116" t="s">
        <v>1011</v>
      </c>
      <c r="G37" s="122">
        <v>21.9</v>
      </c>
      <c r="H37" s="168">
        <f t="shared" si="0"/>
        <v>1970.9999999999998</v>
      </c>
      <c r="I37" s="123">
        <v>23</v>
      </c>
      <c r="J37" s="171">
        <f t="shared" si="1"/>
        <v>26.936999999999998</v>
      </c>
      <c r="K37" s="171">
        <f t="shared" si="2"/>
        <v>2424.3299999999995</v>
      </c>
      <c r="L37" s="36"/>
    </row>
    <row r="38" spans="1:12">
      <c r="A38" s="159">
        <v>34</v>
      </c>
      <c r="B38" s="124" t="s">
        <v>1273</v>
      </c>
      <c r="C38" s="116"/>
      <c r="D38" s="116"/>
      <c r="E38" s="123">
        <v>8</v>
      </c>
      <c r="F38" s="116" t="s">
        <v>1238</v>
      </c>
      <c r="G38" s="122">
        <v>22.9</v>
      </c>
      <c r="H38" s="168">
        <f t="shared" si="0"/>
        <v>183.2</v>
      </c>
      <c r="I38" s="123">
        <v>23</v>
      </c>
      <c r="J38" s="171">
        <f t="shared" si="1"/>
        <v>28.166999999999998</v>
      </c>
      <c r="K38" s="171">
        <f t="shared" si="2"/>
        <v>225.33599999999998</v>
      </c>
      <c r="L38" s="36"/>
    </row>
    <row r="39" spans="1:12">
      <c r="A39" s="159">
        <v>35</v>
      </c>
      <c r="B39" s="124" t="s">
        <v>1274</v>
      </c>
      <c r="C39" s="116"/>
      <c r="D39" s="116"/>
      <c r="E39" s="123">
        <v>6</v>
      </c>
      <c r="F39" s="116" t="s">
        <v>1259</v>
      </c>
      <c r="G39" s="122">
        <v>36.200000000000003</v>
      </c>
      <c r="H39" s="168">
        <f t="shared" si="0"/>
        <v>217.20000000000002</v>
      </c>
      <c r="I39" s="123">
        <v>23</v>
      </c>
      <c r="J39" s="171">
        <f t="shared" si="1"/>
        <v>44.526000000000003</v>
      </c>
      <c r="K39" s="171">
        <f t="shared" si="2"/>
        <v>267.15600000000001</v>
      </c>
      <c r="L39" s="36"/>
    </row>
    <row r="40" spans="1:12">
      <c r="A40" s="159">
        <v>36</v>
      </c>
      <c r="B40" s="124" t="s">
        <v>1391</v>
      </c>
      <c r="C40" s="116">
        <v>436610447</v>
      </c>
      <c r="D40" s="116" t="s">
        <v>1256</v>
      </c>
      <c r="E40" s="123">
        <v>2</v>
      </c>
      <c r="F40" s="116" t="s">
        <v>1296</v>
      </c>
      <c r="G40" s="122">
        <v>43.2</v>
      </c>
      <c r="H40" s="168">
        <f t="shared" si="0"/>
        <v>86.4</v>
      </c>
      <c r="I40" s="170">
        <v>8</v>
      </c>
      <c r="J40" s="171">
        <f>G40*1.08</f>
        <v>46.656000000000006</v>
      </c>
      <c r="K40" s="171">
        <f t="shared" ref="K40" si="3">E40*G40*1.08</f>
        <v>93.312000000000012</v>
      </c>
      <c r="L40" s="36"/>
    </row>
    <row r="41" spans="1:12" ht="25.5">
      <c r="A41" s="159">
        <v>37</v>
      </c>
      <c r="B41" s="142" t="s">
        <v>1404</v>
      </c>
      <c r="C41" s="143">
        <v>879810112</v>
      </c>
      <c r="D41" s="119" t="s">
        <v>1256</v>
      </c>
      <c r="E41" s="120">
        <v>1</v>
      </c>
      <c r="F41" s="119" t="s">
        <v>1065</v>
      </c>
      <c r="G41" s="121">
        <v>31.7</v>
      </c>
      <c r="H41" s="168">
        <f t="shared" si="0"/>
        <v>31.7</v>
      </c>
      <c r="I41" s="123">
        <v>23</v>
      </c>
      <c r="J41" s="171">
        <f t="shared" si="1"/>
        <v>38.991</v>
      </c>
      <c r="K41" s="171">
        <f t="shared" si="2"/>
        <v>38.991</v>
      </c>
      <c r="L41" s="36"/>
    </row>
    <row r="42" spans="1:12">
      <c r="A42" s="159">
        <v>38</v>
      </c>
      <c r="B42" s="124" t="s">
        <v>1384</v>
      </c>
      <c r="C42" s="116">
        <v>336050111</v>
      </c>
      <c r="D42" s="116" t="s">
        <v>1255</v>
      </c>
      <c r="E42" s="123">
        <v>3</v>
      </c>
      <c r="F42" s="116" t="s">
        <v>1067</v>
      </c>
      <c r="G42" s="122">
        <v>58.5</v>
      </c>
      <c r="H42" s="168">
        <f t="shared" si="0"/>
        <v>175.5</v>
      </c>
      <c r="I42" s="123">
        <v>23</v>
      </c>
      <c r="J42" s="171">
        <f t="shared" si="1"/>
        <v>71.954999999999998</v>
      </c>
      <c r="K42" s="171">
        <f t="shared" si="2"/>
        <v>215.86500000000001</v>
      </c>
      <c r="L42" s="36"/>
    </row>
    <row r="43" spans="1:12">
      <c r="A43" s="159">
        <v>39</v>
      </c>
      <c r="B43" s="124" t="s">
        <v>1359</v>
      </c>
      <c r="C43" s="116">
        <v>79928115</v>
      </c>
      <c r="D43" s="116" t="s">
        <v>1255</v>
      </c>
      <c r="E43" s="123">
        <v>5</v>
      </c>
      <c r="F43" s="116" t="s">
        <v>1296</v>
      </c>
      <c r="G43" s="122">
        <v>18.100000000000001</v>
      </c>
      <c r="H43" s="168">
        <f t="shared" si="0"/>
        <v>90.5</v>
      </c>
      <c r="I43" s="123">
        <v>23</v>
      </c>
      <c r="J43" s="171">
        <f t="shared" si="1"/>
        <v>22.263000000000002</v>
      </c>
      <c r="K43" s="171">
        <f t="shared" si="2"/>
        <v>111.315</v>
      </c>
      <c r="L43" s="36"/>
    </row>
    <row r="44" spans="1:12">
      <c r="A44" s="159">
        <v>40</v>
      </c>
      <c r="B44" s="124" t="s">
        <v>1275</v>
      </c>
      <c r="C44" s="116"/>
      <c r="D44" s="116"/>
      <c r="E44" s="123">
        <v>20</v>
      </c>
      <c r="F44" s="116" t="s">
        <v>1270</v>
      </c>
      <c r="G44" s="122">
        <v>94.1</v>
      </c>
      <c r="H44" s="168">
        <f t="shared" si="0"/>
        <v>1882</v>
      </c>
      <c r="I44" s="123">
        <v>23</v>
      </c>
      <c r="J44" s="171">
        <f t="shared" si="1"/>
        <v>115.74299999999999</v>
      </c>
      <c r="K44" s="171">
        <f t="shared" si="2"/>
        <v>2314.86</v>
      </c>
      <c r="L44" s="36"/>
    </row>
    <row r="45" spans="1:12">
      <c r="A45" s="159">
        <v>41</v>
      </c>
      <c r="B45" s="124" t="s">
        <v>1340</v>
      </c>
      <c r="C45" s="116"/>
      <c r="D45" s="116"/>
      <c r="E45" s="123">
        <v>30</v>
      </c>
      <c r="F45" s="116" t="s">
        <v>1011</v>
      </c>
      <c r="G45" s="122">
        <v>33.299999999999997</v>
      </c>
      <c r="H45" s="168">
        <f t="shared" si="0"/>
        <v>998.99999999999989</v>
      </c>
      <c r="I45" s="123">
        <v>23</v>
      </c>
      <c r="J45" s="171">
        <f t="shared" si="1"/>
        <v>40.958999999999996</v>
      </c>
      <c r="K45" s="171">
        <f t="shared" si="2"/>
        <v>1228.7699999999998</v>
      </c>
      <c r="L45" s="36"/>
    </row>
    <row r="46" spans="1:12">
      <c r="A46" s="159">
        <v>42</v>
      </c>
      <c r="B46" s="124" t="s">
        <v>1332</v>
      </c>
      <c r="C46" s="116"/>
      <c r="D46" s="116" t="s">
        <v>1255</v>
      </c>
      <c r="E46" s="123">
        <v>15</v>
      </c>
      <c r="F46" s="116" t="s">
        <v>192</v>
      </c>
      <c r="G46" s="122">
        <v>22.9</v>
      </c>
      <c r="H46" s="168">
        <f t="shared" si="0"/>
        <v>343.5</v>
      </c>
      <c r="I46" s="123">
        <v>23</v>
      </c>
      <c r="J46" s="171">
        <f t="shared" si="1"/>
        <v>28.166999999999998</v>
      </c>
      <c r="K46" s="171">
        <f t="shared" si="2"/>
        <v>422.505</v>
      </c>
      <c r="L46" s="36"/>
    </row>
    <row r="47" spans="1:12">
      <c r="A47" s="159">
        <v>43</v>
      </c>
      <c r="B47" s="124" t="s">
        <v>1330</v>
      </c>
      <c r="C47" s="140"/>
      <c r="D47" s="116" t="s">
        <v>1321</v>
      </c>
      <c r="E47" s="123">
        <v>3</v>
      </c>
      <c r="F47" s="116" t="s">
        <v>1238</v>
      </c>
      <c r="G47" s="141">
        <v>23.5</v>
      </c>
      <c r="H47" s="168">
        <f t="shared" si="0"/>
        <v>70.5</v>
      </c>
      <c r="I47" s="123">
        <v>23</v>
      </c>
      <c r="J47" s="171">
        <f t="shared" si="1"/>
        <v>28.905000000000001</v>
      </c>
      <c r="K47" s="171">
        <f t="shared" si="2"/>
        <v>86.715000000000003</v>
      </c>
      <c r="L47" s="36"/>
    </row>
    <row r="48" spans="1:12">
      <c r="A48" s="159">
        <v>44</v>
      </c>
      <c r="B48" s="124" t="s">
        <v>1276</v>
      </c>
      <c r="C48" s="116"/>
      <c r="D48" s="116"/>
      <c r="E48" s="123">
        <v>4</v>
      </c>
      <c r="F48" s="116" t="s">
        <v>1277</v>
      </c>
      <c r="G48" s="122">
        <v>34.299999999999997</v>
      </c>
      <c r="H48" s="168">
        <f t="shared" si="0"/>
        <v>137.19999999999999</v>
      </c>
      <c r="I48" s="123">
        <v>23</v>
      </c>
      <c r="J48" s="171">
        <f t="shared" si="1"/>
        <v>42.188999999999993</v>
      </c>
      <c r="K48" s="171">
        <f t="shared" si="2"/>
        <v>168.75599999999997</v>
      </c>
      <c r="L48" s="36"/>
    </row>
    <row r="49" spans="1:12" ht="24">
      <c r="A49" s="159">
        <v>45</v>
      </c>
      <c r="B49" s="124" t="s">
        <v>1432</v>
      </c>
      <c r="C49" s="116" t="s">
        <v>1433</v>
      </c>
      <c r="D49" s="116" t="s">
        <v>1255</v>
      </c>
      <c r="E49" s="123">
        <v>2</v>
      </c>
      <c r="F49" s="116" t="s">
        <v>1011</v>
      </c>
      <c r="G49" s="122">
        <v>15</v>
      </c>
      <c r="H49" s="168">
        <f t="shared" si="0"/>
        <v>30</v>
      </c>
      <c r="I49" s="123">
        <v>23</v>
      </c>
      <c r="J49" s="171">
        <f t="shared" si="1"/>
        <v>18.45</v>
      </c>
      <c r="K49" s="171">
        <f t="shared" si="2"/>
        <v>36.9</v>
      </c>
      <c r="L49" s="36"/>
    </row>
    <row r="50" spans="1:12" ht="24">
      <c r="A50" s="159">
        <v>46</v>
      </c>
      <c r="B50" s="124" t="s">
        <v>1430</v>
      </c>
      <c r="C50" s="116" t="s">
        <v>1431</v>
      </c>
      <c r="D50" s="116" t="s">
        <v>1255</v>
      </c>
      <c r="E50" s="123">
        <v>6</v>
      </c>
      <c r="F50" s="116" t="s">
        <v>1011</v>
      </c>
      <c r="G50" s="122">
        <v>14.1</v>
      </c>
      <c r="H50" s="168">
        <f t="shared" si="0"/>
        <v>84.6</v>
      </c>
      <c r="I50" s="123">
        <v>23</v>
      </c>
      <c r="J50" s="171">
        <f t="shared" si="1"/>
        <v>17.343</v>
      </c>
      <c r="K50" s="171">
        <f t="shared" si="2"/>
        <v>104.05799999999999</v>
      </c>
      <c r="L50" s="36"/>
    </row>
    <row r="51" spans="1:12" ht="24">
      <c r="A51" s="159">
        <v>47</v>
      </c>
      <c r="B51" s="124" t="s">
        <v>1428</v>
      </c>
      <c r="C51" s="116" t="s">
        <v>1429</v>
      </c>
      <c r="D51" s="116" t="s">
        <v>1255</v>
      </c>
      <c r="E51" s="123">
        <v>4</v>
      </c>
      <c r="F51" s="116" t="s">
        <v>501</v>
      </c>
      <c r="G51" s="122">
        <v>8.6999999999999993</v>
      </c>
      <c r="H51" s="168">
        <f t="shared" si="0"/>
        <v>34.799999999999997</v>
      </c>
      <c r="I51" s="123">
        <v>23</v>
      </c>
      <c r="J51" s="171">
        <f t="shared" si="1"/>
        <v>10.700999999999999</v>
      </c>
      <c r="K51" s="171">
        <f t="shared" si="2"/>
        <v>42.803999999999995</v>
      </c>
      <c r="L51" s="36"/>
    </row>
    <row r="52" spans="1:12">
      <c r="A52" s="159">
        <v>48</v>
      </c>
      <c r="B52" s="124" t="s">
        <v>1278</v>
      </c>
      <c r="C52" s="116"/>
      <c r="D52" s="116"/>
      <c r="E52" s="123">
        <v>2</v>
      </c>
      <c r="F52" s="116" t="s">
        <v>1270</v>
      </c>
      <c r="G52" s="122">
        <v>572</v>
      </c>
      <c r="H52" s="168">
        <f t="shared" si="0"/>
        <v>1144</v>
      </c>
      <c r="I52" s="123">
        <v>23</v>
      </c>
      <c r="J52" s="171">
        <f t="shared" si="1"/>
        <v>703.56</v>
      </c>
      <c r="K52" s="171">
        <f t="shared" si="2"/>
        <v>1407.12</v>
      </c>
      <c r="L52" s="36"/>
    </row>
    <row r="53" spans="1:12" s="20" customFormat="1">
      <c r="A53" s="159">
        <v>49</v>
      </c>
      <c r="B53" s="136" t="s">
        <v>1246</v>
      </c>
      <c r="C53" s="137">
        <v>424433203</v>
      </c>
      <c r="D53" s="138" t="s">
        <v>1240</v>
      </c>
      <c r="E53" s="128">
        <v>20</v>
      </c>
      <c r="F53" s="135" t="s">
        <v>1238</v>
      </c>
      <c r="G53" s="122">
        <v>18.600000000000001</v>
      </c>
      <c r="H53" s="168">
        <f t="shared" si="0"/>
        <v>372</v>
      </c>
      <c r="I53" s="123">
        <v>23</v>
      </c>
      <c r="J53" s="171">
        <f t="shared" si="1"/>
        <v>22.878</v>
      </c>
      <c r="K53" s="171">
        <f t="shared" si="2"/>
        <v>457.56</v>
      </c>
      <c r="L53" s="36"/>
    </row>
    <row r="54" spans="1:12">
      <c r="A54" s="159">
        <v>50</v>
      </c>
      <c r="B54" s="117" t="s">
        <v>1407</v>
      </c>
      <c r="C54" s="118">
        <v>456060111</v>
      </c>
      <c r="D54" s="119" t="s">
        <v>1256</v>
      </c>
      <c r="E54" s="120">
        <v>2</v>
      </c>
      <c r="F54" s="119" t="s">
        <v>1065</v>
      </c>
      <c r="G54" s="121">
        <v>109.6</v>
      </c>
      <c r="H54" s="168">
        <f t="shared" si="0"/>
        <v>219.2</v>
      </c>
      <c r="I54" s="123">
        <v>23</v>
      </c>
      <c r="J54" s="171">
        <f t="shared" si="1"/>
        <v>134.80799999999999</v>
      </c>
      <c r="K54" s="171">
        <f t="shared" si="2"/>
        <v>269.61599999999999</v>
      </c>
      <c r="L54" s="36"/>
    </row>
    <row r="55" spans="1:12">
      <c r="A55" s="159">
        <v>51</v>
      </c>
      <c r="B55" s="124" t="s">
        <v>1279</v>
      </c>
      <c r="C55" s="116"/>
      <c r="D55" s="116" t="s">
        <v>1255</v>
      </c>
      <c r="E55" s="123">
        <v>1</v>
      </c>
      <c r="F55" s="116" t="s">
        <v>1290</v>
      </c>
      <c r="G55" s="122">
        <v>8.1</v>
      </c>
      <c r="H55" s="168">
        <f t="shared" si="0"/>
        <v>8.1</v>
      </c>
      <c r="I55" s="170">
        <v>8</v>
      </c>
      <c r="J55" s="171">
        <f t="shared" ref="J55:J56" si="4">G55*1.08</f>
        <v>8.7479999999999993</v>
      </c>
      <c r="K55" s="171">
        <f t="shared" ref="K55:K57" si="5">E55*G55*1.08</f>
        <v>8.7479999999999993</v>
      </c>
      <c r="L55" s="36"/>
    </row>
    <row r="56" spans="1:12">
      <c r="A56" s="159">
        <v>52</v>
      </c>
      <c r="B56" s="124" t="s">
        <v>1368</v>
      </c>
      <c r="C56" s="116">
        <v>459560117</v>
      </c>
      <c r="D56" s="116" t="s">
        <v>1255</v>
      </c>
      <c r="E56" s="123">
        <v>5</v>
      </c>
      <c r="F56" s="116" t="s">
        <v>1296</v>
      </c>
      <c r="G56" s="122">
        <v>38.1</v>
      </c>
      <c r="H56" s="168">
        <f t="shared" si="0"/>
        <v>190.5</v>
      </c>
      <c r="I56" s="170">
        <v>8</v>
      </c>
      <c r="J56" s="171">
        <f t="shared" si="4"/>
        <v>41.148000000000003</v>
      </c>
      <c r="K56" s="171">
        <f t="shared" si="5"/>
        <v>205.74</v>
      </c>
      <c r="L56" s="36"/>
    </row>
    <row r="57" spans="1:12">
      <c r="A57" s="159">
        <v>53</v>
      </c>
      <c r="B57" s="125" t="s">
        <v>1248</v>
      </c>
      <c r="C57" s="126">
        <v>114595600</v>
      </c>
      <c r="D57" s="127" t="s">
        <v>1240</v>
      </c>
      <c r="E57" s="128">
        <v>28</v>
      </c>
      <c r="F57" s="116" t="s">
        <v>1243</v>
      </c>
      <c r="G57" s="122">
        <v>35.299999999999997</v>
      </c>
      <c r="H57" s="168">
        <f t="shared" si="0"/>
        <v>988.39999999999986</v>
      </c>
      <c r="I57" s="170">
        <v>8</v>
      </c>
      <c r="J57" s="171">
        <f>G57*1.08</f>
        <v>38.124000000000002</v>
      </c>
      <c r="K57" s="171">
        <f t="shared" si="5"/>
        <v>1067.472</v>
      </c>
      <c r="L57" s="36"/>
    </row>
    <row r="58" spans="1:12">
      <c r="A58" s="159">
        <v>54</v>
      </c>
      <c r="B58" s="124" t="s">
        <v>1280</v>
      </c>
      <c r="C58" s="116"/>
      <c r="D58" s="116"/>
      <c r="E58" s="123">
        <v>4</v>
      </c>
      <c r="F58" s="116" t="s">
        <v>1238</v>
      </c>
      <c r="G58" s="122">
        <v>58</v>
      </c>
      <c r="H58" s="168">
        <f t="shared" si="0"/>
        <v>232</v>
      </c>
      <c r="I58" s="123">
        <v>23</v>
      </c>
      <c r="J58" s="171">
        <f t="shared" si="1"/>
        <v>71.34</v>
      </c>
      <c r="K58" s="171">
        <f t="shared" si="2"/>
        <v>285.36</v>
      </c>
      <c r="L58" s="36"/>
    </row>
    <row r="59" spans="1:12">
      <c r="A59" s="159">
        <v>55</v>
      </c>
      <c r="B59" s="124" t="s">
        <v>1396</v>
      </c>
      <c r="C59" s="116">
        <v>115208603</v>
      </c>
      <c r="D59" s="116" t="s">
        <v>1240</v>
      </c>
      <c r="E59" s="123">
        <v>30</v>
      </c>
      <c r="F59" s="116" t="s">
        <v>505</v>
      </c>
      <c r="G59" s="122">
        <v>16.7</v>
      </c>
      <c r="H59" s="168">
        <f t="shared" si="0"/>
        <v>501</v>
      </c>
      <c r="I59" s="123">
        <v>23</v>
      </c>
      <c r="J59" s="171">
        <f t="shared" si="1"/>
        <v>20.541</v>
      </c>
      <c r="K59" s="171">
        <f t="shared" si="2"/>
        <v>616.23</v>
      </c>
      <c r="L59" s="36"/>
    </row>
    <row r="60" spans="1:12" ht="24">
      <c r="A60" s="159">
        <v>56</v>
      </c>
      <c r="B60" s="124" t="s">
        <v>1426</v>
      </c>
      <c r="C60" s="116" t="s">
        <v>1427</v>
      </c>
      <c r="D60" s="116" t="s">
        <v>1255</v>
      </c>
      <c r="E60" s="123">
        <v>10</v>
      </c>
      <c r="F60" s="116" t="s">
        <v>501</v>
      </c>
      <c r="G60" s="122">
        <v>16.7</v>
      </c>
      <c r="H60" s="168">
        <f t="shared" si="0"/>
        <v>167</v>
      </c>
      <c r="I60" s="123">
        <v>23</v>
      </c>
      <c r="J60" s="171">
        <f t="shared" si="1"/>
        <v>20.541</v>
      </c>
      <c r="K60" s="171">
        <f t="shared" si="2"/>
        <v>205.41</v>
      </c>
      <c r="L60" s="36"/>
    </row>
    <row r="61" spans="1:12">
      <c r="A61" s="159">
        <v>57</v>
      </c>
      <c r="B61" s="124" t="s">
        <v>1345</v>
      </c>
      <c r="C61" s="116"/>
      <c r="D61" s="116"/>
      <c r="E61" s="123">
        <v>40</v>
      </c>
      <c r="F61" s="116" t="s">
        <v>1011</v>
      </c>
      <c r="G61" s="122">
        <v>18.05</v>
      </c>
      <c r="H61" s="168">
        <f t="shared" si="0"/>
        <v>722</v>
      </c>
      <c r="I61" s="123">
        <v>23</v>
      </c>
      <c r="J61" s="171">
        <f t="shared" si="1"/>
        <v>22.201499999999999</v>
      </c>
      <c r="K61" s="171">
        <f t="shared" si="2"/>
        <v>888.06</v>
      </c>
      <c r="L61" s="36"/>
    </row>
    <row r="62" spans="1:12">
      <c r="A62" s="159">
        <v>58</v>
      </c>
      <c r="B62" s="124" t="s">
        <v>1355</v>
      </c>
      <c r="C62" s="116">
        <v>529603115</v>
      </c>
      <c r="D62" s="116" t="s">
        <v>1255</v>
      </c>
      <c r="E62" s="123">
        <v>3</v>
      </c>
      <c r="F62" s="116" t="s">
        <v>426</v>
      </c>
      <c r="G62" s="122">
        <v>28.9</v>
      </c>
      <c r="H62" s="168">
        <f t="shared" si="0"/>
        <v>86.699999999999989</v>
      </c>
      <c r="I62" s="123">
        <v>23</v>
      </c>
      <c r="J62" s="171">
        <f t="shared" si="1"/>
        <v>35.546999999999997</v>
      </c>
      <c r="K62" s="171">
        <f t="shared" si="2"/>
        <v>106.64099999999999</v>
      </c>
      <c r="L62" s="36"/>
    </row>
    <row r="63" spans="1:12">
      <c r="A63" s="159">
        <v>59</v>
      </c>
      <c r="B63" s="124" t="s">
        <v>1352</v>
      </c>
      <c r="C63" s="116">
        <v>530230115</v>
      </c>
      <c r="D63" s="116" t="s">
        <v>1255</v>
      </c>
      <c r="E63" s="123">
        <v>3</v>
      </c>
      <c r="F63" s="116" t="s">
        <v>1296</v>
      </c>
      <c r="G63" s="122">
        <v>32.4</v>
      </c>
      <c r="H63" s="168">
        <f t="shared" si="0"/>
        <v>97.199999999999989</v>
      </c>
      <c r="I63" s="123">
        <v>23</v>
      </c>
      <c r="J63" s="171">
        <f t="shared" si="1"/>
        <v>39.851999999999997</v>
      </c>
      <c r="K63" s="171">
        <f t="shared" si="2"/>
        <v>119.55599999999998</v>
      </c>
      <c r="L63" s="36"/>
    </row>
    <row r="64" spans="1:12">
      <c r="A64" s="159">
        <v>60</v>
      </c>
      <c r="B64" s="125" t="s">
        <v>1242</v>
      </c>
      <c r="C64" s="126">
        <v>425382100</v>
      </c>
      <c r="D64" s="127" t="s">
        <v>1240</v>
      </c>
      <c r="E64" s="128">
        <v>10</v>
      </c>
      <c r="F64" s="116" t="s">
        <v>1243</v>
      </c>
      <c r="G64" s="122">
        <v>16.600000000000001</v>
      </c>
      <c r="H64" s="168">
        <f t="shared" si="0"/>
        <v>166</v>
      </c>
      <c r="I64" s="123">
        <v>23</v>
      </c>
      <c r="J64" s="171">
        <f t="shared" si="1"/>
        <v>20.418000000000003</v>
      </c>
      <c r="K64" s="171">
        <f t="shared" si="2"/>
        <v>204.18</v>
      </c>
      <c r="L64" s="36"/>
    </row>
    <row r="65" spans="1:12">
      <c r="A65" s="159">
        <v>61</v>
      </c>
      <c r="B65" s="124" t="s">
        <v>1334</v>
      </c>
      <c r="C65" s="116"/>
      <c r="D65" s="116" t="s">
        <v>1255</v>
      </c>
      <c r="E65" s="123">
        <v>6</v>
      </c>
      <c r="F65" s="116" t="s">
        <v>192</v>
      </c>
      <c r="G65" s="122">
        <v>69.400000000000006</v>
      </c>
      <c r="H65" s="168">
        <f t="shared" si="0"/>
        <v>416.40000000000003</v>
      </c>
      <c r="I65" s="123">
        <v>23</v>
      </c>
      <c r="J65" s="171">
        <f t="shared" si="1"/>
        <v>85.362000000000009</v>
      </c>
      <c r="K65" s="171">
        <f t="shared" si="2"/>
        <v>512.17200000000003</v>
      </c>
      <c r="L65" s="36"/>
    </row>
    <row r="66" spans="1:12">
      <c r="A66" s="159">
        <v>62</v>
      </c>
      <c r="B66" s="124" t="s">
        <v>1326</v>
      </c>
      <c r="C66" s="140"/>
      <c r="D66" s="116" t="s">
        <v>1321</v>
      </c>
      <c r="E66" s="123">
        <v>15</v>
      </c>
      <c r="F66" s="116" t="s">
        <v>1238</v>
      </c>
      <c r="G66" s="122">
        <v>15.5</v>
      </c>
      <c r="H66" s="168">
        <f t="shared" si="0"/>
        <v>232.5</v>
      </c>
      <c r="I66" s="123">
        <v>23</v>
      </c>
      <c r="J66" s="171">
        <f t="shared" si="1"/>
        <v>19.065000000000001</v>
      </c>
      <c r="K66" s="171">
        <f t="shared" si="2"/>
        <v>285.97500000000002</v>
      </c>
      <c r="L66" s="36"/>
    </row>
    <row r="67" spans="1:12">
      <c r="A67" s="159">
        <v>63</v>
      </c>
      <c r="B67" s="124" t="s">
        <v>1350</v>
      </c>
      <c r="C67" s="116">
        <v>5697760114</v>
      </c>
      <c r="D67" s="116" t="s">
        <v>1255</v>
      </c>
      <c r="E67" s="123">
        <v>3</v>
      </c>
      <c r="F67" s="116" t="s">
        <v>426</v>
      </c>
      <c r="G67" s="122">
        <v>18.5</v>
      </c>
      <c r="H67" s="168">
        <f t="shared" si="0"/>
        <v>55.5</v>
      </c>
      <c r="I67" s="123">
        <v>23</v>
      </c>
      <c r="J67" s="171">
        <f t="shared" si="1"/>
        <v>22.754999999999999</v>
      </c>
      <c r="K67" s="171">
        <f t="shared" si="2"/>
        <v>68.265000000000001</v>
      </c>
      <c r="L67" s="36"/>
    </row>
    <row r="68" spans="1:12">
      <c r="A68" s="159">
        <v>64</v>
      </c>
      <c r="B68" s="144" t="s">
        <v>1408</v>
      </c>
      <c r="C68" s="143">
        <v>568760114</v>
      </c>
      <c r="D68" s="119" t="s">
        <v>1256</v>
      </c>
      <c r="E68" s="120">
        <v>5</v>
      </c>
      <c r="F68" s="119" t="s">
        <v>927</v>
      </c>
      <c r="G68" s="121">
        <v>18.5</v>
      </c>
      <c r="H68" s="168">
        <f t="shared" si="0"/>
        <v>92.5</v>
      </c>
      <c r="I68" s="123">
        <v>23</v>
      </c>
      <c r="J68" s="171">
        <f t="shared" si="1"/>
        <v>22.754999999999999</v>
      </c>
      <c r="K68" s="171">
        <f t="shared" si="2"/>
        <v>113.77499999999999</v>
      </c>
      <c r="L68" s="36"/>
    </row>
    <row r="69" spans="1:12">
      <c r="A69" s="159">
        <v>65</v>
      </c>
      <c r="B69" s="124" t="s">
        <v>1281</v>
      </c>
      <c r="C69" s="116"/>
      <c r="D69" s="116"/>
      <c r="E69" s="123">
        <v>12</v>
      </c>
      <c r="F69" s="116" t="s">
        <v>1238</v>
      </c>
      <c r="G69" s="122">
        <v>29.1</v>
      </c>
      <c r="H69" s="168">
        <f t="shared" si="0"/>
        <v>349.20000000000005</v>
      </c>
      <c r="I69" s="123">
        <v>23</v>
      </c>
      <c r="J69" s="171">
        <f t="shared" si="1"/>
        <v>35.792999999999999</v>
      </c>
      <c r="K69" s="171">
        <f t="shared" si="2"/>
        <v>429.51600000000008</v>
      </c>
      <c r="L69" s="36"/>
    </row>
    <row r="70" spans="1:12">
      <c r="A70" s="159">
        <v>66</v>
      </c>
      <c r="B70" s="124" t="s">
        <v>1282</v>
      </c>
      <c r="C70" s="116"/>
      <c r="D70" s="116"/>
      <c r="E70" s="123">
        <v>10</v>
      </c>
      <c r="F70" s="116" t="s">
        <v>1270</v>
      </c>
      <c r="G70" s="122">
        <v>66.599999999999994</v>
      </c>
      <c r="H70" s="168">
        <f t="shared" ref="H70:H133" si="6">E70*G70</f>
        <v>666</v>
      </c>
      <c r="I70" s="123">
        <v>23</v>
      </c>
      <c r="J70" s="171">
        <f t="shared" ref="J70:J133" si="7">G70*1.23</f>
        <v>81.917999999999992</v>
      </c>
      <c r="K70" s="171">
        <f t="shared" ref="K70:K133" si="8">E70*G70*1.23</f>
        <v>819.18</v>
      </c>
      <c r="L70" s="36"/>
    </row>
    <row r="71" spans="1:12" s="20" customFormat="1">
      <c r="A71" s="159">
        <v>67</v>
      </c>
      <c r="B71" s="133" t="s">
        <v>1371</v>
      </c>
      <c r="C71" s="135" t="s">
        <v>1372</v>
      </c>
      <c r="D71" s="135" t="s">
        <v>1255</v>
      </c>
      <c r="E71" s="123">
        <v>3</v>
      </c>
      <c r="F71" s="135" t="s">
        <v>1370</v>
      </c>
      <c r="G71" s="122">
        <v>34.4</v>
      </c>
      <c r="H71" s="168">
        <f t="shared" si="6"/>
        <v>103.19999999999999</v>
      </c>
      <c r="I71" s="123">
        <v>23</v>
      </c>
      <c r="J71" s="171">
        <f t="shared" si="7"/>
        <v>42.311999999999998</v>
      </c>
      <c r="K71" s="171">
        <f t="shared" si="8"/>
        <v>126.93599999999998</v>
      </c>
      <c r="L71" s="36"/>
    </row>
    <row r="72" spans="1:12">
      <c r="A72" s="159">
        <v>68</v>
      </c>
      <c r="B72" s="124" t="s">
        <v>1283</v>
      </c>
      <c r="C72" s="116"/>
      <c r="D72" s="116"/>
      <c r="E72" s="123">
        <v>15</v>
      </c>
      <c r="F72" s="116" t="s">
        <v>1238</v>
      </c>
      <c r="G72" s="122">
        <v>18.600000000000001</v>
      </c>
      <c r="H72" s="168">
        <f t="shared" si="6"/>
        <v>279</v>
      </c>
      <c r="I72" s="123">
        <v>23</v>
      </c>
      <c r="J72" s="171">
        <f t="shared" si="7"/>
        <v>22.878</v>
      </c>
      <c r="K72" s="171">
        <f t="shared" si="8"/>
        <v>343.17</v>
      </c>
      <c r="L72" s="36"/>
    </row>
    <row r="73" spans="1:12">
      <c r="A73" s="159">
        <v>69</v>
      </c>
      <c r="B73" s="124" t="s">
        <v>1348</v>
      </c>
      <c r="C73" s="116"/>
      <c r="D73" s="116" t="s">
        <v>1255</v>
      </c>
      <c r="E73" s="123">
        <v>4</v>
      </c>
      <c r="F73" s="116" t="s">
        <v>1346</v>
      </c>
      <c r="G73" s="122">
        <v>15.3</v>
      </c>
      <c r="H73" s="168">
        <f t="shared" si="6"/>
        <v>61.2</v>
      </c>
      <c r="I73" s="123">
        <v>23</v>
      </c>
      <c r="J73" s="171">
        <f t="shared" si="7"/>
        <v>18.818999999999999</v>
      </c>
      <c r="K73" s="171">
        <f t="shared" si="8"/>
        <v>75.275999999999996</v>
      </c>
      <c r="L73" s="36"/>
    </row>
    <row r="74" spans="1:12">
      <c r="A74" s="159">
        <v>70</v>
      </c>
      <c r="B74" s="144" t="s">
        <v>1409</v>
      </c>
      <c r="C74" s="143">
        <v>575283115</v>
      </c>
      <c r="D74" s="119" t="s">
        <v>1256</v>
      </c>
      <c r="E74" s="120">
        <v>2</v>
      </c>
      <c r="F74" s="119" t="s">
        <v>927</v>
      </c>
      <c r="G74" s="121">
        <v>14.6</v>
      </c>
      <c r="H74" s="168">
        <f t="shared" si="6"/>
        <v>29.2</v>
      </c>
      <c r="I74" s="123">
        <v>23</v>
      </c>
      <c r="J74" s="171">
        <f t="shared" si="7"/>
        <v>17.957999999999998</v>
      </c>
      <c r="K74" s="171">
        <f t="shared" si="8"/>
        <v>35.915999999999997</v>
      </c>
      <c r="L74" s="36"/>
    </row>
    <row r="75" spans="1:12">
      <c r="A75" s="159">
        <v>71</v>
      </c>
      <c r="B75" s="124" t="s">
        <v>1284</v>
      </c>
      <c r="C75" s="116"/>
      <c r="D75" s="116"/>
      <c r="E75" s="123">
        <v>10</v>
      </c>
      <c r="F75" s="116" t="s">
        <v>1238</v>
      </c>
      <c r="G75" s="122">
        <v>9.6</v>
      </c>
      <c r="H75" s="168">
        <f t="shared" si="6"/>
        <v>96</v>
      </c>
      <c r="I75" s="123">
        <v>23</v>
      </c>
      <c r="J75" s="171">
        <f t="shared" si="7"/>
        <v>11.808</v>
      </c>
      <c r="K75" s="171">
        <f t="shared" si="8"/>
        <v>118.08</v>
      </c>
      <c r="L75" s="36"/>
    </row>
    <row r="76" spans="1:12" ht="24">
      <c r="A76" s="159">
        <v>72</v>
      </c>
      <c r="B76" s="161" t="s">
        <v>1458</v>
      </c>
      <c r="C76" s="116"/>
      <c r="D76" s="116"/>
      <c r="E76" s="123">
        <v>8</v>
      </c>
      <c r="F76" s="116" t="s">
        <v>1285</v>
      </c>
      <c r="G76" s="122">
        <v>11.9</v>
      </c>
      <c r="H76" s="168">
        <f t="shared" si="6"/>
        <v>95.2</v>
      </c>
      <c r="I76" s="123">
        <v>23</v>
      </c>
      <c r="J76" s="171">
        <f t="shared" si="7"/>
        <v>14.637</v>
      </c>
      <c r="K76" s="171">
        <f t="shared" si="8"/>
        <v>117.096</v>
      </c>
      <c r="L76" s="36"/>
    </row>
    <row r="77" spans="1:12">
      <c r="A77" s="159">
        <v>73</v>
      </c>
      <c r="B77" s="124" t="s">
        <v>1356</v>
      </c>
      <c r="C77" s="116">
        <v>575283115</v>
      </c>
      <c r="D77" s="116" t="s">
        <v>1255</v>
      </c>
      <c r="E77" s="123">
        <v>3</v>
      </c>
      <c r="F77" s="116" t="s">
        <v>426</v>
      </c>
      <c r="G77" s="122">
        <v>9.5</v>
      </c>
      <c r="H77" s="168">
        <f t="shared" si="6"/>
        <v>28.5</v>
      </c>
      <c r="I77" s="123">
        <v>23</v>
      </c>
      <c r="J77" s="171">
        <f t="shared" si="7"/>
        <v>11.685</v>
      </c>
      <c r="K77" s="171">
        <f t="shared" si="8"/>
        <v>35.055</v>
      </c>
      <c r="L77" s="36"/>
    </row>
    <row r="78" spans="1:12">
      <c r="A78" s="159">
        <v>74</v>
      </c>
      <c r="B78" s="124" t="s">
        <v>1353</v>
      </c>
      <c r="C78" s="116">
        <v>575640115</v>
      </c>
      <c r="D78" s="116" t="s">
        <v>1255</v>
      </c>
      <c r="E78" s="123">
        <v>3</v>
      </c>
      <c r="F78" s="116" t="s">
        <v>1296</v>
      </c>
      <c r="G78" s="122">
        <v>70.400000000000006</v>
      </c>
      <c r="H78" s="168">
        <f t="shared" si="6"/>
        <v>211.20000000000002</v>
      </c>
      <c r="I78" s="123">
        <v>23</v>
      </c>
      <c r="J78" s="171">
        <f t="shared" si="7"/>
        <v>86.591999999999999</v>
      </c>
      <c r="K78" s="171">
        <f>E78*G78*1.23</f>
        <v>259.77600000000001</v>
      </c>
      <c r="L78" s="36"/>
    </row>
    <row r="79" spans="1:12">
      <c r="A79" s="159">
        <v>75</v>
      </c>
      <c r="B79" s="124" t="s">
        <v>1369</v>
      </c>
      <c r="C79" s="116">
        <v>575860111</v>
      </c>
      <c r="D79" s="116" t="s">
        <v>1255</v>
      </c>
      <c r="E79" s="123">
        <v>5</v>
      </c>
      <c r="F79" s="116" t="s">
        <v>1296</v>
      </c>
      <c r="G79" s="122">
        <v>15.3</v>
      </c>
      <c r="H79" s="168">
        <f t="shared" si="6"/>
        <v>76.5</v>
      </c>
      <c r="I79" s="123">
        <v>23</v>
      </c>
      <c r="J79" s="171">
        <f t="shared" si="7"/>
        <v>18.818999999999999</v>
      </c>
      <c r="K79" s="171">
        <f t="shared" si="8"/>
        <v>94.094999999999999</v>
      </c>
      <c r="L79" s="36"/>
    </row>
    <row r="80" spans="1:12">
      <c r="A80" s="159">
        <v>76</v>
      </c>
      <c r="B80" s="124" t="s">
        <v>1349</v>
      </c>
      <c r="C80" s="116">
        <v>577970116</v>
      </c>
      <c r="D80" s="116" t="s">
        <v>1255</v>
      </c>
      <c r="E80" s="123">
        <v>3</v>
      </c>
      <c r="F80" s="116" t="s">
        <v>1071</v>
      </c>
      <c r="G80" s="122">
        <v>126.8</v>
      </c>
      <c r="H80" s="168">
        <f t="shared" si="6"/>
        <v>380.4</v>
      </c>
      <c r="I80" s="123">
        <v>23</v>
      </c>
      <c r="J80" s="171">
        <f t="shared" si="7"/>
        <v>155.964</v>
      </c>
      <c r="K80" s="171">
        <f t="shared" si="8"/>
        <v>467.89199999999994</v>
      </c>
      <c r="L80" s="36"/>
    </row>
    <row r="81" spans="1:12">
      <c r="A81" s="159">
        <v>77</v>
      </c>
      <c r="B81" s="124" t="s">
        <v>1286</v>
      </c>
      <c r="C81" s="116"/>
      <c r="D81" s="116"/>
      <c r="E81" s="123">
        <v>4</v>
      </c>
      <c r="F81" s="116" t="s">
        <v>1270</v>
      </c>
      <c r="G81" s="122">
        <v>76.099999999999994</v>
      </c>
      <c r="H81" s="168">
        <f t="shared" si="6"/>
        <v>304.39999999999998</v>
      </c>
      <c r="I81" s="123">
        <v>23</v>
      </c>
      <c r="J81" s="171">
        <f t="shared" si="7"/>
        <v>93.602999999999994</v>
      </c>
      <c r="K81" s="171">
        <f t="shared" si="8"/>
        <v>374.41199999999998</v>
      </c>
      <c r="L81" s="36"/>
    </row>
    <row r="82" spans="1:12">
      <c r="A82" s="159">
        <v>78</v>
      </c>
      <c r="B82" s="124" t="s">
        <v>1388</v>
      </c>
      <c r="C82" s="116">
        <v>595530111</v>
      </c>
      <c r="D82" s="116" t="s">
        <v>1255</v>
      </c>
      <c r="E82" s="123">
        <v>3</v>
      </c>
      <c r="F82" s="116" t="s">
        <v>1296</v>
      </c>
      <c r="G82" s="122">
        <v>42.8</v>
      </c>
      <c r="H82" s="168">
        <f t="shared" si="6"/>
        <v>128.39999999999998</v>
      </c>
      <c r="I82" s="170">
        <v>5</v>
      </c>
      <c r="J82" s="171">
        <f>G82*1.05</f>
        <v>44.94</v>
      </c>
      <c r="K82" s="171">
        <f>E82*G82*1.05</f>
        <v>134.82</v>
      </c>
      <c r="L82" s="36"/>
    </row>
    <row r="83" spans="1:12">
      <c r="A83" s="159">
        <v>79</v>
      </c>
      <c r="B83" s="124" t="s">
        <v>1287</v>
      </c>
      <c r="C83" s="116"/>
      <c r="D83" s="116"/>
      <c r="E83" s="123">
        <v>4</v>
      </c>
      <c r="F83" s="116" t="s">
        <v>1288</v>
      </c>
      <c r="G83" s="122">
        <v>304.39999999999998</v>
      </c>
      <c r="H83" s="168">
        <f t="shared" si="6"/>
        <v>1217.5999999999999</v>
      </c>
      <c r="I83" s="123">
        <v>23</v>
      </c>
      <c r="J83" s="171">
        <f t="shared" si="7"/>
        <v>374.41199999999998</v>
      </c>
      <c r="K83" s="171">
        <f t="shared" si="8"/>
        <v>1497.6479999999999</v>
      </c>
      <c r="L83" s="36"/>
    </row>
    <row r="84" spans="1:12">
      <c r="A84" s="159">
        <v>80</v>
      </c>
      <c r="B84" s="124" t="s">
        <v>1289</v>
      </c>
      <c r="C84" s="116"/>
      <c r="D84" s="116"/>
      <c r="E84" s="123">
        <v>4</v>
      </c>
      <c r="F84" s="116" t="s">
        <v>1290</v>
      </c>
      <c r="G84" s="122">
        <v>137.9</v>
      </c>
      <c r="H84" s="168">
        <f t="shared" si="6"/>
        <v>551.6</v>
      </c>
      <c r="I84" s="123">
        <v>23</v>
      </c>
      <c r="J84" s="171">
        <f t="shared" si="7"/>
        <v>169.61700000000002</v>
      </c>
      <c r="K84" s="171">
        <f t="shared" si="8"/>
        <v>678.46800000000007</v>
      </c>
      <c r="L84" s="36"/>
    </row>
    <row r="85" spans="1:12">
      <c r="A85" s="159">
        <v>81</v>
      </c>
      <c r="B85" s="124" t="s">
        <v>1291</v>
      </c>
      <c r="C85" s="116"/>
      <c r="D85" s="116"/>
      <c r="E85" s="123">
        <v>4</v>
      </c>
      <c r="F85" s="116" t="s">
        <v>1270</v>
      </c>
      <c r="G85" s="122">
        <v>349.8</v>
      </c>
      <c r="H85" s="168">
        <f t="shared" si="6"/>
        <v>1399.2</v>
      </c>
      <c r="I85" s="123">
        <v>23</v>
      </c>
      <c r="J85" s="171">
        <f t="shared" si="7"/>
        <v>430.25400000000002</v>
      </c>
      <c r="K85" s="171">
        <f t="shared" si="8"/>
        <v>1721.0160000000001</v>
      </c>
      <c r="L85" s="36"/>
    </row>
    <row r="86" spans="1:12">
      <c r="A86" s="159">
        <v>82</v>
      </c>
      <c r="B86" s="124" t="s">
        <v>1292</v>
      </c>
      <c r="C86" s="116"/>
      <c r="D86" s="116"/>
      <c r="E86" s="123">
        <v>4</v>
      </c>
      <c r="F86" s="116" t="s">
        <v>1259</v>
      </c>
      <c r="G86" s="122">
        <v>70</v>
      </c>
      <c r="H86" s="168">
        <f t="shared" si="6"/>
        <v>280</v>
      </c>
      <c r="I86" s="170">
        <v>8</v>
      </c>
      <c r="J86" s="171">
        <f>G86*1.08</f>
        <v>75.600000000000009</v>
      </c>
      <c r="K86" s="171">
        <f t="shared" ref="K86:K87" si="9">E86*G86*1.08</f>
        <v>302.40000000000003</v>
      </c>
      <c r="L86" s="36"/>
    </row>
    <row r="87" spans="1:12">
      <c r="A87" s="159">
        <v>83</v>
      </c>
      <c r="B87" s="124" t="s">
        <v>1292</v>
      </c>
      <c r="C87" s="116"/>
      <c r="D87" s="116" t="s">
        <v>1255</v>
      </c>
      <c r="E87" s="123">
        <v>1</v>
      </c>
      <c r="F87" s="116" t="s">
        <v>1290</v>
      </c>
      <c r="G87" s="122">
        <v>44.6</v>
      </c>
      <c r="H87" s="168">
        <f t="shared" si="6"/>
        <v>44.6</v>
      </c>
      <c r="I87" s="170">
        <v>8</v>
      </c>
      <c r="J87" s="171">
        <f>G87*1.08</f>
        <v>48.168000000000006</v>
      </c>
      <c r="K87" s="171">
        <f t="shared" si="9"/>
        <v>48.168000000000006</v>
      </c>
      <c r="L87" s="36"/>
    </row>
    <row r="88" spans="1:12">
      <c r="A88" s="159">
        <v>84</v>
      </c>
      <c r="B88" s="145" t="s">
        <v>1435</v>
      </c>
      <c r="C88" s="130" t="s">
        <v>1436</v>
      </c>
      <c r="D88" s="131" t="s">
        <v>1437</v>
      </c>
      <c r="E88" s="146" t="s">
        <v>1438</v>
      </c>
      <c r="F88" s="147" t="s">
        <v>1145</v>
      </c>
      <c r="G88" s="122">
        <v>60.9</v>
      </c>
      <c r="H88" s="168">
        <f t="shared" si="6"/>
        <v>304.5</v>
      </c>
      <c r="I88" s="123">
        <v>23</v>
      </c>
      <c r="J88" s="171">
        <f t="shared" si="7"/>
        <v>74.906999999999996</v>
      </c>
      <c r="K88" s="171">
        <f t="shared" si="8"/>
        <v>374.53499999999997</v>
      </c>
      <c r="L88" s="36"/>
    </row>
    <row r="89" spans="1:12">
      <c r="A89" s="159">
        <v>85</v>
      </c>
      <c r="B89" s="129" t="s">
        <v>1439</v>
      </c>
      <c r="C89" s="147">
        <v>1990</v>
      </c>
      <c r="D89" s="131" t="s">
        <v>1437</v>
      </c>
      <c r="E89" s="146" t="s">
        <v>1440</v>
      </c>
      <c r="F89" s="119" t="s">
        <v>1441</v>
      </c>
      <c r="G89" s="122">
        <v>114.1</v>
      </c>
      <c r="H89" s="168">
        <f t="shared" si="6"/>
        <v>228.2</v>
      </c>
      <c r="I89" s="123">
        <v>23</v>
      </c>
      <c r="J89" s="171">
        <f t="shared" si="7"/>
        <v>140.34299999999999</v>
      </c>
      <c r="K89" s="171">
        <f t="shared" si="8"/>
        <v>280.68599999999998</v>
      </c>
      <c r="L89" s="36"/>
    </row>
    <row r="90" spans="1:12">
      <c r="A90" s="159">
        <v>86</v>
      </c>
      <c r="B90" s="142" t="s">
        <v>1410</v>
      </c>
      <c r="C90" s="143">
        <v>658280421</v>
      </c>
      <c r="D90" s="119" t="s">
        <v>1256</v>
      </c>
      <c r="E90" s="120">
        <v>2</v>
      </c>
      <c r="F90" s="119" t="s">
        <v>1296</v>
      </c>
      <c r="G90" s="121">
        <v>135.80000000000001</v>
      </c>
      <c r="H90" s="168">
        <f t="shared" si="6"/>
        <v>271.60000000000002</v>
      </c>
      <c r="I90" s="123">
        <v>23</v>
      </c>
      <c r="J90" s="171">
        <f t="shared" si="7"/>
        <v>167.03400000000002</v>
      </c>
      <c r="K90" s="171">
        <f t="shared" si="8"/>
        <v>334.06800000000004</v>
      </c>
      <c r="L90" s="36"/>
    </row>
    <row r="91" spans="1:12">
      <c r="A91" s="159">
        <v>87</v>
      </c>
      <c r="B91" s="124" t="s">
        <v>1293</v>
      </c>
      <c r="C91" s="116">
        <v>661530115</v>
      </c>
      <c r="D91" s="116" t="s">
        <v>1255</v>
      </c>
      <c r="E91" s="123">
        <v>10</v>
      </c>
      <c r="F91" s="116" t="s">
        <v>1071</v>
      </c>
      <c r="G91" s="122">
        <v>32.299999999999997</v>
      </c>
      <c r="H91" s="168">
        <f t="shared" si="6"/>
        <v>323</v>
      </c>
      <c r="I91" s="123">
        <v>23</v>
      </c>
      <c r="J91" s="171">
        <f t="shared" si="7"/>
        <v>39.728999999999999</v>
      </c>
      <c r="K91" s="171">
        <f t="shared" si="8"/>
        <v>397.29</v>
      </c>
      <c r="L91" s="36"/>
    </row>
    <row r="92" spans="1:12" ht="24">
      <c r="A92" s="159">
        <v>88</v>
      </c>
      <c r="B92" s="142" t="s">
        <v>1411</v>
      </c>
      <c r="C92" s="143" t="s">
        <v>1412</v>
      </c>
      <c r="D92" s="119" t="s">
        <v>1256</v>
      </c>
      <c r="E92" s="120">
        <v>1</v>
      </c>
      <c r="F92" s="119" t="s">
        <v>1296</v>
      </c>
      <c r="G92" s="121">
        <v>158.30000000000001</v>
      </c>
      <c r="H92" s="168">
        <f t="shared" si="6"/>
        <v>158.30000000000001</v>
      </c>
      <c r="I92" s="123">
        <v>23</v>
      </c>
      <c r="J92" s="171">
        <f t="shared" si="7"/>
        <v>194.709</v>
      </c>
      <c r="K92" s="171">
        <f t="shared" si="8"/>
        <v>194.709</v>
      </c>
      <c r="L92" s="36"/>
    </row>
    <row r="93" spans="1:12">
      <c r="A93" s="159">
        <v>89</v>
      </c>
      <c r="B93" s="124" t="s">
        <v>1362</v>
      </c>
      <c r="C93" s="116">
        <v>111390000</v>
      </c>
      <c r="D93" s="116" t="s">
        <v>1255</v>
      </c>
      <c r="E93" s="123">
        <v>3</v>
      </c>
      <c r="F93" s="116" t="s">
        <v>1071</v>
      </c>
      <c r="G93" s="122">
        <v>256.60000000000002</v>
      </c>
      <c r="H93" s="168">
        <f t="shared" si="6"/>
        <v>769.80000000000007</v>
      </c>
      <c r="I93" s="123">
        <v>23</v>
      </c>
      <c r="J93" s="171">
        <f t="shared" si="7"/>
        <v>315.61800000000005</v>
      </c>
      <c r="K93" s="171">
        <f t="shared" si="8"/>
        <v>946.85400000000004</v>
      </c>
      <c r="L93" s="36"/>
    </row>
    <row r="94" spans="1:12" ht="26.25">
      <c r="A94" s="159">
        <v>90</v>
      </c>
      <c r="B94" s="129" t="s">
        <v>1403</v>
      </c>
      <c r="C94" s="130">
        <v>203230421</v>
      </c>
      <c r="D94" s="116" t="s">
        <v>1256</v>
      </c>
      <c r="E94" s="123">
        <v>1</v>
      </c>
      <c r="F94" s="116" t="s">
        <v>426</v>
      </c>
      <c r="G94" s="121">
        <v>21.8</v>
      </c>
      <c r="H94" s="168">
        <f t="shared" si="6"/>
        <v>21.8</v>
      </c>
      <c r="I94" s="123">
        <v>23</v>
      </c>
      <c r="J94" s="171">
        <f t="shared" si="7"/>
        <v>26.814</v>
      </c>
      <c r="K94" s="171">
        <f t="shared" si="8"/>
        <v>26.814</v>
      </c>
      <c r="L94" s="36"/>
    </row>
    <row r="95" spans="1:12">
      <c r="A95" s="159">
        <v>91</v>
      </c>
      <c r="B95" s="117" t="s">
        <v>1406</v>
      </c>
      <c r="C95" s="118">
        <v>466310150</v>
      </c>
      <c r="D95" s="119" t="s">
        <v>1256</v>
      </c>
      <c r="E95" s="120">
        <v>2</v>
      </c>
      <c r="F95" s="119" t="s">
        <v>1400</v>
      </c>
      <c r="G95" s="121">
        <v>86</v>
      </c>
      <c r="H95" s="168">
        <f t="shared" si="6"/>
        <v>172</v>
      </c>
      <c r="I95" s="123">
        <v>23</v>
      </c>
      <c r="J95" s="171">
        <f t="shared" si="7"/>
        <v>105.78</v>
      </c>
      <c r="K95" s="171">
        <f t="shared" si="8"/>
        <v>211.56</v>
      </c>
      <c r="L95" s="36"/>
    </row>
    <row r="96" spans="1:12" ht="36">
      <c r="A96" s="159">
        <v>92</v>
      </c>
      <c r="B96" s="117" t="s">
        <v>1415</v>
      </c>
      <c r="C96" s="118">
        <v>138455000</v>
      </c>
      <c r="D96" s="119" t="s">
        <v>1256</v>
      </c>
      <c r="E96" s="120">
        <v>1</v>
      </c>
      <c r="F96" s="119" t="s">
        <v>1296</v>
      </c>
      <c r="G96" s="121">
        <v>330.3</v>
      </c>
      <c r="H96" s="168">
        <f t="shared" si="6"/>
        <v>330.3</v>
      </c>
      <c r="I96" s="123">
        <v>23</v>
      </c>
      <c r="J96" s="171">
        <f t="shared" si="7"/>
        <v>406.26900000000001</v>
      </c>
      <c r="K96" s="171">
        <f t="shared" si="8"/>
        <v>406.26900000000001</v>
      </c>
      <c r="L96" s="36"/>
    </row>
    <row r="97" spans="1:12">
      <c r="A97" s="159">
        <v>93</v>
      </c>
      <c r="B97" s="124" t="s">
        <v>1335</v>
      </c>
      <c r="C97" s="116" t="s">
        <v>1336</v>
      </c>
      <c r="D97" s="116"/>
      <c r="E97" s="123">
        <v>20</v>
      </c>
      <c r="F97" s="116" t="s">
        <v>1011</v>
      </c>
      <c r="G97" s="122">
        <v>58</v>
      </c>
      <c r="H97" s="168">
        <f t="shared" si="6"/>
        <v>1160</v>
      </c>
      <c r="I97" s="123">
        <v>23</v>
      </c>
      <c r="J97" s="171">
        <f t="shared" si="7"/>
        <v>71.34</v>
      </c>
      <c r="K97" s="171">
        <f t="shared" si="8"/>
        <v>1426.8</v>
      </c>
      <c r="L97" s="36"/>
    </row>
    <row r="98" spans="1:12">
      <c r="A98" s="159">
        <v>94</v>
      </c>
      <c r="B98" s="124" t="s">
        <v>1387</v>
      </c>
      <c r="C98" s="116">
        <v>676500117</v>
      </c>
      <c r="D98" s="116" t="s">
        <v>1255</v>
      </c>
      <c r="E98" s="123">
        <v>3</v>
      </c>
      <c r="F98" s="116" t="s">
        <v>495</v>
      </c>
      <c r="G98" s="122">
        <v>142.19999999999999</v>
      </c>
      <c r="H98" s="168">
        <f t="shared" si="6"/>
        <v>426.59999999999997</v>
      </c>
      <c r="I98" s="123">
        <v>23</v>
      </c>
      <c r="J98" s="171">
        <f t="shared" si="7"/>
        <v>174.90599999999998</v>
      </c>
      <c r="K98" s="171">
        <f t="shared" si="8"/>
        <v>524.71799999999996</v>
      </c>
      <c r="L98" s="36"/>
    </row>
    <row r="99" spans="1:12">
      <c r="A99" s="159">
        <v>95</v>
      </c>
      <c r="B99" s="144" t="s">
        <v>1413</v>
      </c>
      <c r="C99" s="143" t="s">
        <v>1414</v>
      </c>
      <c r="D99" s="119" t="s">
        <v>1256</v>
      </c>
      <c r="E99" s="120">
        <v>1</v>
      </c>
      <c r="F99" s="119" t="s">
        <v>1067</v>
      </c>
      <c r="G99" s="121">
        <v>353.6</v>
      </c>
      <c r="H99" s="168">
        <f t="shared" si="6"/>
        <v>353.6</v>
      </c>
      <c r="I99" s="123">
        <v>23</v>
      </c>
      <c r="J99" s="171">
        <f t="shared" si="7"/>
        <v>434.928</v>
      </c>
      <c r="K99" s="171">
        <f t="shared" si="8"/>
        <v>434.928</v>
      </c>
      <c r="L99" s="36"/>
    </row>
    <row r="100" spans="1:12">
      <c r="A100" s="159">
        <v>96</v>
      </c>
      <c r="B100" s="124" t="s">
        <v>1294</v>
      </c>
      <c r="C100" s="116"/>
      <c r="D100" s="116"/>
      <c r="E100" s="123">
        <v>8</v>
      </c>
      <c r="F100" s="116" t="s">
        <v>1259</v>
      </c>
      <c r="G100" s="122">
        <v>104.6</v>
      </c>
      <c r="H100" s="168">
        <f t="shared" si="6"/>
        <v>836.8</v>
      </c>
      <c r="I100" s="123">
        <v>23</v>
      </c>
      <c r="J100" s="171">
        <f t="shared" si="7"/>
        <v>128.65799999999999</v>
      </c>
      <c r="K100" s="171">
        <f t="shared" si="8"/>
        <v>1029.2639999999999</v>
      </c>
      <c r="L100" s="36"/>
    </row>
    <row r="101" spans="1:12">
      <c r="A101" s="159">
        <v>97</v>
      </c>
      <c r="B101" s="124" t="s">
        <v>1339</v>
      </c>
      <c r="C101" s="116"/>
      <c r="D101" s="116"/>
      <c r="E101" s="123">
        <v>24</v>
      </c>
      <c r="F101" s="116" t="s">
        <v>1011</v>
      </c>
      <c r="G101" s="122">
        <v>19.100000000000001</v>
      </c>
      <c r="H101" s="168">
        <f t="shared" si="6"/>
        <v>458.40000000000003</v>
      </c>
      <c r="I101" s="123">
        <v>23</v>
      </c>
      <c r="J101" s="171">
        <f t="shared" si="7"/>
        <v>23.493000000000002</v>
      </c>
      <c r="K101" s="171">
        <f t="shared" si="8"/>
        <v>563.83199999999999</v>
      </c>
      <c r="L101" s="36"/>
    </row>
    <row r="102" spans="1:12">
      <c r="A102" s="159">
        <v>98</v>
      </c>
      <c r="B102" s="117" t="s">
        <v>1416</v>
      </c>
      <c r="C102" s="118">
        <v>405030834</v>
      </c>
      <c r="D102" s="119" t="s">
        <v>1256</v>
      </c>
      <c r="E102" s="120">
        <v>1</v>
      </c>
      <c r="F102" s="119" t="s">
        <v>1400</v>
      </c>
      <c r="G102" s="121">
        <v>141.9</v>
      </c>
      <c r="H102" s="168">
        <f t="shared" si="6"/>
        <v>141.9</v>
      </c>
      <c r="I102" s="123">
        <v>23</v>
      </c>
      <c r="J102" s="171">
        <f t="shared" si="7"/>
        <v>174.53700000000001</v>
      </c>
      <c r="K102" s="171">
        <f t="shared" si="8"/>
        <v>174.53700000000001</v>
      </c>
      <c r="L102" s="36"/>
    </row>
    <row r="103" spans="1:12">
      <c r="A103" s="159">
        <v>99</v>
      </c>
      <c r="B103" s="124" t="s">
        <v>1383</v>
      </c>
      <c r="C103" s="116">
        <v>805670119</v>
      </c>
      <c r="D103" s="116" t="s">
        <v>1255</v>
      </c>
      <c r="E103" s="123">
        <v>3</v>
      </c>
      <c r="F103" s="116" t="s">
        <v>1071</v>
      </c>
      <c r="G103" s="122">
        <v>30.3</v>
      </c>
      <c r="H103" s="168">
        <f t="shared" si="6"/>
        <v>90.9</v>
      </c>
      <c r="I103" s="123">
        <v>23</v>
      </c>
      <c r="J103" s="171">
        <f t="shared" si="7"/>
        <v>37.268999999999998</v>
      </c>
      <c r="K103" s="171">
        <f t="shared" si="8"/>
        <v>111.807</v>
      </c>
      <c r="L103" s="36"/>
    </row>
    <row r="104" spans="1:12">
      <c r="A104" s="159">
        <v>100</v>
      </c>
      <c r="B104" s="124" t="s">
        <v>1295</v>
      </c>
      <c r="C104" s="116"/>
      <c r="D104" s="116"/>
      <c r="E104" s="123">
        <v>8</v>
      </c>
      <c r="F104" s="116" t="s">
        <v>1296</v>
      </c>
      <c r="G104" s="122">
        <v>19.100000000000001</v>
      </c>
      <c r="H104" s="168">
        <f t="shared" si="6"/>
        <v>152.80000000000001</v>
      </c>
      <c r="I104" s="123">
        <v>23</v>
      </c>
      <c r="J104" s="171">
        <f t="shared" si="7"/>
        <v>23.493000000000002</v>
      </c>
      <c r="K104" s="171">
        <f t="shared" si="8"/>
        <v>187.94400000000002</v>
      </c>
      <c r="L104" s="36"/>
    </row>
    <row r="105" spans="1:12">
      <c r="A105" s="159">
        <v>101</v>
      </c>
      <c r="B105" s="124" t="s">
        <v>1357</v>
      </c>
      <c r="C105" s="116">
        <v>694350111</v>
      </c>
      <c r="D105" s="116" t="s">
        <v>1255</v>
      </c>
      <c r="E105" s="123">
        <v>5</v>
      </c>
      <c r="F105" s="116" t="s">
        <v>60</v>
      </c>
      <c r="G105" s="122">
        <v>156.80000000000001</v>
      </c>
      <c r="H105" s="168">
        <f t="shared" si="6"/>
        <v>784</v>
      </c>
      <c r="I105" s="123">
        <v>23</v>
      </c>
      <c r="J105" s="171">
        <f t="shared" si="7"/>
        <v>192.864</v>
      </c>
      <c r="K105" s="171">
        <f t="shared" si="8"/>
        <v>964.31999999999994</v>
      </c>
      <c r="L105" s="36"/>
    </row>
    <row r="106" spans="1:12">
      <c r="A106" s="159">
        <v>102</v>
      </c>
      <c r="B106" s="124" t="s">
        <v>1297</v>
      </c>
      <c r="C106" s="116"/>
      <c r="D106" s="116"/>
      <c r="E106" s="123">
        <v>8</v>
      </c>
      <c r="F106" s="116" t="s">
        <v>501</v>
      </c>
      <c r="G106" s="122">
        <v>83.7</v>
      </c>
      <c r="H106" s="168">
        <f t="shared" si="6"/>
        <v>669.6</v>
      </c>
      <c r="I106" s="123">
        <v>23</v>
      </c>
      <c r="J106" s="171">
        <f t="shared" si="7"/>
        <v>102.95100000000001</v>
      </c>
      <c r="K106" s="171">
        <f t="shared" si="8"/>
        <v>823.60800000000006</v>
      </c>
      <c r="L106" s="36"/>
    </row>
    <row r="107" spans="1:12">
      <c r="A107" s="159">
        <v>103</v>
      </c>
      <c r="B107" s="124" t="s">
        <v>1386</v>
      </c>
      <c r="C107" s="116">
        <v>116949207</v>
      </c>
      <c r="D107" s="116" t="s">
        <v>1255</v>
      </c>
      <c r="E107" s="123">
        <v>3</v>
      </c>
      <c r="F107" s="116" t="s">
        <v>426</v>
      </c>
      <c r="G107" s="122">
        <v>162.5</v>
      </c>
      <c r="H107" s="168">
        <f t="shared" si="6"/>
        <v>487.5</v>
      </c>
      <c r="I107" s="123">
        <v>23</v>
      </c>
      <c r="J107" s="171">
        <f t="shared" si="7"/>
        <v>199.875</v>
      </c>
      <c r="K107" s="171">
        <f t="shared" si="8"/>
        <v>599.625</v>
      </c>
      <c r="L107" s="36"/>
    </row>
    <row r="108" spans="1:12">
      <c r="A108" s="159">
        <v>104</v>
      </c>
      <c r="B108" s="124" t="s">
        <v>1298</v>
      </c>
      <c r="C108" s="116"/>
      <c r="D108" s="116"/>
      <c r="E108" s="123">
        <v>4</v>
      </c>
      <c r="F108" s="116" t="s">
        <v>1259</v>
      </c>
      <c r="G108" s="122">
        <v>57.1</v>
      </c>
      <c r="H108" s="168">
        <f t="shared" si="6"/>
        <v>228.4</v>
      </c>
      <c r="I108" s="123">
        <v>23</v>
      </c>
      <c r="J108" s="171">
        <f t="shared" si="7"/>
        <v>70.233000000000004</v>
      </c>
      <c r="K108" s="171">
        <f t="shared" si="8"/>
        <v>280.93200000000002</v>
      </c>
      <c r="L108" s="36"/>
    </row>
    <row r="109" spans="1:12">
      <c r="A109" s="159">
        <v>105</v>
      </c>
      <c r="B109" s="124" t="s">
        <v>1324</v>
      </c>
      <c r="C109" s="140"/>
      <c r="D109" s="116" t="s">
        <v>1321</v>
      </c>
      <c r="E109" s="123">
        <v>1</v>
      </c>
      <c r="F109" s="116" t="s">
        <v>1238</v>
      </c>
      <c r="G109" s="122">
        <v>26.7</v>
      </c>
      <c r="H109" s="168">
        <f t="shared" si="6"/>
        <v>26.7</v>
      </c>
      <c r="I109" s="123">
        <v>23</v>
      </c>
      <c r="J109" s="171">
        <f t="shared" si="7"/>
        <v>32.841000000000001</v>
      </c>
      <c r="K109" s="171">
        <f t="shared" si="8"/>
        <v>32.841000000000001</v>
      </c>
      <c r="L109" s="36"/>
    </row>
    <row r="110" spans="1:12">
      <c r="A110" s="159">
        <v>106</v>
      </c>
      <c r="B110" s="124" t="s">
        <v>1393</v>
      </c>
      <c r="C110" s="116" t="s">
        <v>1394</v>
      </c>
      <c r="D110" s="116" t="s">
        <v>1240</v>
      </c>
      <c r="E110" s="123">
        <v>2</v>
      </c>
      <c r="F110" s="116" t="s">
        <v>1395</v>
      </c>
      <c r="G110" s="122">
        <v>168</v>
      </c>
      <c r="H110" s="168">
        <f t="shared" si="6"/>
        <v>336</v>
      </c>
      <c r="I110" s="123">
        <v>23</v>
      </c>
      <c r="J110" s="171">
        <f t="shared" si="7"/>
        <v>206.64</v>
      </c>
      <c r="K110" s="171">
        <f>E110*G110*1.23</f>
        <v>413.28</v>
      </c>
      <c r="L110" s="36"/>
    </row>
    <row r="111" spans="1:12">
      <c r="A111" s="159">
        <v>107</v>
      </c>
      <c r="B111" s="124" t="s">
        <v>1374</v>
      </c>
      <c r="C111" s="116">
        <v>739740114</v>
      </c>
      <c r="D111" s="116" t="s">
        <v>1255</v>
      </c>
      <c r="E111" s="123">
        <v>5</v>
      </c>
      <c r="F111" s="116" t="s">
        <v>1296</v>
      </c>
      <c r="G111" s="122">
        <v>19</v>
      </c>
      <c r="H111" s="168">
        <f t="shared" si="6"/>
        <v>95</v>
      </c>
      <c r="I111" s="123">
        <v>23</v>
      </c>
      <c r="J111" s="171">
        <f t="shared" si="7"/>
        <v>23.37</v>
      </c>
      <c r="K111" s="171">
        <f t="shared" si="8"/>
        <v>116.85</v>
      </c>
      <c r="L111" s="36"/>
    </row>
    <row r="112" spans="1:12" ht="25.5">
      <c r="A112" s="159">
        <v>108</v>
      </c>
      <c r="B112" s="142" t="s">
        <v>1405</v>
      </c>
      <c r="C112" s="143">
        <v>742020112</v>
      </c>
      <c r="D112" s="119" t="s">
        <v>1256</v>
      </c>
      <c r="E112" s="120">
        <v>1</v>
      </c>
      <c r="F112" s="119" t="s">
        <v>1065</v>
      </c>
      <c r="G112" s="121">
        <v>27.5</v>
      </c>
      <c r="H112" s="168">
        <f t="shared" si="6"/>
        <v>27.5</v>
      </c>
      <c r="I112" s="123">
        <v>23</v>
      </c>
      <c r="J112" s="171">
        <f t="shared" si="7"/>
        <v>33.825000000000003</v>
      </c>
      <c r="K112" s="171">
        <f t="shared" si="8"/>
        <v>33.825000000000003</v>
      </c>
      <c r="L112" s="36"/>
    </row>
    <row r="113" spans="1:12">
      <c r="A113" s="159">
        <v>109</v>
      </c>
      <c r="B113" s="124" t="s">
        <v>1381</v>
      </c>
      <c r="C113" s="116">
        <v>742040111</v>
      </c>
      <c r="D113" s="116" t="s">
        <v>1255</v>
      </c>
      <c r="E113" s="123">
        <v>3</v>
      </c>
      <c r="F113" s="116" t="s">
        <v>1071</v>
      </c>
      <c r="G113" s="122">
        <v>45.7</v>
      </c>
      <c r="H113" s="168">
        <f t="shared" si="6"/>
        <v>137.10000000000002</v>
      </c>
      <c r="I113" s="123">
        <v>23</v>
      </c>
      <c r="J113" s="171">
        <f t="shared" si="7"/>
        <v>56.211000000000006</v>
      </c>
      <c r="K113" s="171">
        <f t="shared" si="8"/>
        <v>168.63300000000004</v>
      </c>
      <c r="L113" s="36"/>
    </row>
    <row r="114" spans="1:12">
      <c r="A114" s="159">
        <v>110</v>
      </c>
      <c r="B114" s="124" t="s">
        <v>1299</v>
      </c>
      <c r="C114" s="116"/>
      <c r="D114" s="116"/>
      <c r="E114" s="123">
        <v>15</v>
      </c>
      <c r="F114" s="116" t="s">
        <v>1270</v>
      </c>
      <c r="G114" s="122">
        <v>365.9</v>
      </c>
      <c r="H114" s="168">
        <f t="shared" si="6"/>
        <v>5488.5</v>
      </c>
      <c r="I114" s="123">
        <v>23</v>
      </c>
      <c r="J114" s="171">
        <f t="shared" si="7"/>
        <v>450.05699999999996</v>
      </c>
      <c r="K114" s="171">
        <f t="shared" si="8"/>
        <v>6750.8549999999996</v>
      </c>
      <c r="L114" s="36"/>
    </row>
    <row r="115" spans="1:12">
      <c r="A115" s="159">
        <v>111</v>
      </c>
      <c r="B115" s="124" t="s">
        <v>1299</v>
      </c>
      <c r="C115" s="116">
        <v>743160117</v>
      </c>
      <c r="D115" s="116" t="s">
        <v>1255</v>
      </c>
      <c r="E115" s="123">
        <v>3</v>
      </c>
      <c r="F115" s="116" t="s">
        <v>1296</v>
      </c>
      <c r="G115" s="122">
        <v>212.4</v>
      </c>
      <c r="H115" s="168">
        <f t="shared" si="6"/>
        <v>637.20000000000005</v>
      </c>
      <c r="I115" s="123">
        <v>23</v>
      </c>
      <c r="J115" s="171">
        <f t="shared" si="7"/>
        <v>261.25200000000001</v>
      </c>
      <c r="K115" s="171">
        <f t="shared" si="8"/>
        <v>783.75600000000009</v>
      </c>
      <c r="L115" s="36"/>
    </row>
    <row r="116" spans="1:12">
      <c r="A116" s="159">
        <v>112</v>
      </c>
      <c r="B116" s="144" t="s">
        <v>1417</v>
      </c>
      <c r="C116" s="143" t="s">
        <v>1418</v>
      </c>
      <c r="D116" s="119" t="s">
        <v>1256</v>
      </c>
      <c r="E116" s="120">
        <v>1</v>
      </c>
      <c r="F116" s="119" t="s">
        <v>1065</v>
      </c>
      <c r="G116" s="121">
        <v>108.8</v>
      </c>
      <c r="H116" s="168">
        <f t="shared" si="6"/>
        <v>108.8</v>
      </c>
      <c r="I116" s="123">
        <v>23</v>
      </c>
      <c r="J116" s="171">
        <f t="shared" si="7"/>
        <v>133.82399999999998</v>
      </c>
      <c r="K116" s="171">
        <f t="shared" si="8"/>
        <v>133.82399999999998</v>
      </c>
      <c r="L116" s="36"/>
    </row>
    <row r="117" spans="1:12">
      <c r="A117" s="159">
        <v>113</v>
      </c>
      <c r="B117" s="124" t="s">
        <v>1300</v>
      </c>
      <c r="C117" s="116"/>
      <c r="D117" s="116"/>
      <c r="E117" s="123">
        <v>8</v>
      </c>
      <c r="F117" s="116" t="s">
        <v>1071</v>
      </c>
      <c r="G117" s="122">
        <v>128.30000000000001</v>
      </c>
      <c r="H117" s="168">
        <f t="shared" si="6"/>
        <v>1026.4000000000001</v>
      </c>
      <c r="I117" s="123">
        <v>23</v>
      </c>
      <c r="J117" s="171">
        <f t="shared" si="7"/>
        <v>157.80900000000003</v>
      </c>
      <c r="K117" s="171">
        <f t="shared" si="8"/>
        <v>1262.4720000000002</v>
      </c>
      <c r="L117" s="36"/>
    </row>
    <row r="118" spans="1:12" s="35" customFormat="1" ht="24">
      <c r="A118" s="159">
        <v>114</v>
      </c>
      <c r="B118" s="148" t="s">
        <v>1253</v>
      </c>
      <c r="C118" s="149" t="s">
        <v>1254</v>
      </c>
      <c r="D118" s="149" t="s">
        <v>1255</v>
      </c>
      <c r="E118" s="150">
        <v>50</v>
      </c>
      <c r="F118" s="149" t="s">
        <v>1011</v>
      </c>
      <c r="G118" s="151">
        <v>13.2</v>
      </c>
      <c r="H118" s="168">
        <f t="shared" si="6"/>
        <v>660</v>
      </c>
      <c r="I118" s="123">
        <v>23</v>
      </c>
      <c r="J118" s="171">
        <f t="shared" si="7"/>
        <v>16.236000000000001</v>
      </c>
      <c r="K118" s="171">
        <f t="shared" si="8"/>
        <v>811.8</v>
      </c>
      <c r="L118" s="36"/>
    </row>
    <row r="119" spans="1:12">
      <c r="A119" s="159">
        <v>115</v>
      </c>
      <c r="B119" s="124" t="s">
        <v>1301</v>
      </c>
      <c r="C119" s="116"/>
      <c r="D119" s="116"/>
      <c r="E119" s="123">
        <v>4</v>
      </c>
      <c r="F119" s="116" t="s">
        <v>136</v>
      </c>
      <c r="G119" s="122">
        <v>11</v>
      </c>
      <c r="H119" s="168">
        <f t="shared" si="6"/>
        <v>44</v>
      </c>
      <c r="I119" s="123">
        <v>23</v>
      </c>
      <c r="J119" s="171">
        <f t="shared" si="7"/>
        <v>13.53</v>
      </c>
      <c r="K119" s="171">
        <f t="shared" si="8"/>
        <v>54.12</v>
      </c>
      <c r="L119" s="36"/>
    </row>
    <row r="120" spans="1:12">
      <c r="A120" s="159">
        <v>116</v>
      </c>
      <c r="B120" s="124" t="s">
        <v>1302</v>
      </c>
      <c r="C120" s="116"/>
      <c r="D120" s="116"/>
      <c r="E120" s="123">
        <v>4</v>
      </c>
      <c r="F120" s="116" t="s">
        <v>426</v>
      </c>
      <c r="G120" s="122">
        <v>36.200000000000003</v>
      </c>
      <c r="H120" s="168">
        <f t="shared" si="6"/>
        <v>144.80000000000001</v>
      </c>
      <c r="I120" s="123">
        <v>23</v>
      </c>
      <c r="J120" s="171">
        <f t="shared" si="7"/>
        <v>44.526000000000003</v>
      </c>
      <c r="K120" s="171">
        <f t="shared" si="8"/>
        <v>178.10400000000001</v>
      </c>
      <c r="L120" s="36"/>
    </row>
    <row r="121" spans="1:12">
      <c r="A121" s="159">
        <v>117</v>
      </c>
      <c r="B121" s="124" t="s">
        <v>1303</v>
      </c>
      <c r="C121" s="116"/>
      <c r="D121" s="116"/>
      <c r="E121" s="123">
        <v>12</v>
      </c>
      <c r="F121" s="116" t="s">
        <v>136</v>
      </c>
      <c r="G121" s="122">
        <v>11</v>
      </c>
      <c r="H121" s="168">
        <f t="shared" si="6"/>
        <v>132</v>
      </c>
      <c r="I121" s="123">
        <v>23</v>
      </c>
      <c r="J121" s="171">
        <f t="shared" si="7"/>
        <v>13.53</v>
      </c>
      <c r="K121" s="171">
        <f t="shared" si="8"/>
        <v>162.35999999999999</v>
      </c>
      <c r="L121" s="36"/>
    </row>
    <row r="122" spans="1:12">
      <c r="A122" s="159">
        <v>118</v>
      </c>
      <c r="B122" s="124" t="s">
        <v>1304</v>
      </c>
      <c r="C122" s="116"/>
      <c r="D122" s="116"/>
      <c r="E122" s="123">
        <v>12</v>
      </c>
      <c r="F122" s="116" t="s">
        <v>136</v>
      </c>
      <c r="G122" s="122">
        <v>11</v>
      </c>
      <c r="H122" s="168">
        <f t="shared" si="6"/>
        <v>132</v>
      </c>
      <c r="I122" s="123">
        <v>23</v>
      </c>
      <c r="J122" s="171">
        <f t="shared" si="7"/>
        <v>13.53</v>
      </c>
      <c r="K122" s="171">
        <f t="shared" si="8"/>
        <v>162.35999999999999</v>
      </c>
      <c r="L122" s="36"/>
    </row>
    <row r="123" spans="1:12">
      <c r="A123" s="159">
        <v>119</v>
      </c>
      <c r="B123" s="124" t="s">
        <v>1305</v>
      </c>
      <c r="C123" s="116"/>
      <c r="D123" s="116"/>
      <c r="E123" s="123">
        <v>12</v>
      </c>
      <c r="F123" s="116" t="s">
        <v>136</v>
      </c>
      <c r="G123" s="122">
        <v>11</v>
      </c>
      <c r="H123" s="168">
        <f t="shared" si="6"/>
        <v>132</v>
      </c>
      <c r="I123" s="123">
        <v>23</v>
      </c>
      <c r="J123" s="171">
        <f t="shared" si="7"/>
        <v>13.53</v>
      </c>
      <c r="K123" s="171">
        <f t="shared" si="8"/>
        <v>162.35999999999999</v>
      </c>
      <c r="L123" s="36"/>
    </row>
    <row r="124" spans="1:12">
      <c r="A124" s="159">
        <v>120</v>
      </c>
      <c r="B124" s="124" t="s">
        <v>1306</v>
      </c>
      <c r="C124" s="116"/>
      <c r="D124" s="116"/>
      <c r="E124" s="123">
        <v>12</v>
      </c>
      <c r="F124" s="116" t="s">
        <v>136</v>
      </c>
      <c r="G124" s="122">
        <v>29.1</v>
      </c>
      <c r="H124" s="168">
        <f t="shared" si="6"/>
        <v>349.20000000000005</v>
      </c>
      <c r="I124" s="123">
        <v>23</v>
      </c>
      <c r="J124" s="171">
        <f t="shared" si="7"/>
        <v>35.792999999999999</v>
      </c>
      <c r="K124" s="171">
        <f t="shared" si="8"/>
        <v>429.51600000000008</v>
      </c>
      <c r="L124" s="36"/>
    </row>
    <row r="125" spans="1:12">
      <c r="A125" s="159">
        <v>121</v>
      </c>
      <c r="B125" s="124" t="s">
        <v>1307</v>
      </c>
      <c r="C125" s="116"/>
      <c r="D125" s="116"/>
      <c r="E125" s="123">
        <v>12</v>
      </c>
      <c r="F125" s="116" t="s">
        <v>136</v>
      </c>
      <c r="G125" s="122">
        <v>11.5</v>
      </c>
      <c r="H125" s="168">
        <f t="shared" si="6"/>
        <v>138</v>
      </c>
      <c r="I125" s="123">
        <v>23</v>
      </c>
      <c r="J125" s="171">
        <f t="shared" si="7"/>
        <v>14.145</v>
      </c>
      <c r="K125" s="171">
        <f t="shared" si="8"/>
        <v>169.74</v>
      </c>
      <c r="L125" s="36"/>
    </row>
    <row r="126" spans="1:12">
      <c r="A126" s="159">
        <v>122</v>
      </c>
      <c r="B126" s="124" t="s">
        <v>1365</v>
      </c>
      <c r="C126" s="116">
        <v>772090110</v>
      </c>
      <c r="D126" s="116" t="s">
        <v>1255</v>
      </c>
      <c r="E126" s="123">
        <v>3</v>
      </c>
      <c r="F126" s="116" t="s">
        <v>1296</v>
      </c>
      <c r="G126" s="122">
        <v>14.3</v>
      </c>
      <c r="H126" s="168">
        <f t="shared" si="6"/>
        <v>42.900000000000006</v>
      </c>
      <c r="I126" s="170">
        <v>8</v>
      </c>
      <c r="J126" s="171">
        <f>G126*1.08</f>
        <v>15.444000000000003</v>
      </c>
      <c r="K126" s="171">
        <f t="shared" ref="K126:K127" si="10">E126*G126*1.08</f>
        <v>46.332000000000008</v>
      </c>
      <c r="L126" s="36"/>
    </row>
    <row r="127" spans="1:12">
      <c r="A127" s="159">
        <v>123</v>
      </c>
      <c r="B127" s="125" t="s">
        <v>1247</v>
      </c>
      <c r="C127" s="126">
        <v>117720907</v>
      </c>
      <c r="D127" s="127" t="s">
        <v>1240</v>
      </c>
      <c r="E127" s="128">
        <v>20</v>
      </c>
      <c r="F127" s="116" t="s">
        <v>1243</v>
      </c>
      <c r="G127" s="122">
        <v>20</v>
      </c>
      <c r="H127" s="168">
        <f t="shared" si="6"/>
        <v>400</v>
      </c>
      <c r="I127" s="170">
        <v>8</v>
      </c>
      <c r="J127" s="171">
        <f>G127*1.08</f>
        <v>21.6</v>
      </c>
      <c r="K127" s="171">
        <f t="shared" si="10"/>
        <v>432</v>
      </c>
      <c r="L127" s="36"/>
    </row>
    <row r="128" spans="1:12">
      <c r="A128" s="159">
        <v>124</v>
      </c>
      <c r="B128" s="132" t="s">
        <v>1308</v>
      </c>
      <c r="C128" s="116"/>
      <c r="D128" s="116"/>
      <c r="E128" s="123">
        <v>4</v>
      </c>
      <c r="F128" s="116" t="s">
        <v>1071</v>
      </c>
      <c r="G128" s="122">
        <v>235</v>
      </c>
      <c r="H128" s="168">
        <f t="shared" si="6"/>
        <v>940</v>
      </c>
      <c r="I128" s="123">
        <v>23</v>
      </c>
      <c r="J128" s="171">
        <f t="shared" si="7"/>
        <v>289.05</v>
      </c>
      <c r="K128" s="171">
        <f t="shared" si="8"/>
        <v>1156.2</v>
      </c>
      <c r="L128" s="36"/>
    </row>
    <row r="129" spans="1:12">
      <c r="A129" s="159">
        <v>125</v>
      </c>
      <c r="B129" s="124" t="s">
        <v>1351</v>
      </c>
      <c r="C129" s="116">
        <v>139720110</v>
      </c>
      <c r="D129" s="116" t="s">
        <v>1255</v>
      </c>
      <c r="E129" s="123">
        <v>3</v>
      </c>
      <c r="F129" s="116" t="s">
        <v>1296</v>
      </c>
      <c r="G129" s="122">
        <v>15.8</v>
      </c>
      <c r="H129" s="168">
        <f t="shared" si="6"/>
        <v>47.400000000000006</v>
      </c>
      <c r="I129" s="123">
        <v>23</v>
      </c>
      <c r="J129" s="171">
        <f t="shared" si="7"/>
        <v>19.434000000000001</v>
      </c>
      <c r="K129" s="171">
        <f t="shared" si="8"/>
        <v>58.302000000000007</v>
      </c>
      <c r="L129" s="36"/>
    </row>
    <row r="130" spans="1:12">
      <c r="A130" s="159">
        <v>126</v>
      </c>
      <c r="B130" s="124" t="s">
        <v>1309</v>
      </c>
      <c r="C130" s="116"/>
      <c r="D130" s="116"/>
      <c r="E130" s="123">
        <v>4</v>
      </c>
      <c r="F130" s="116" t="s">
        <v>1071</v>
      </c>
      <c r="G130" s="122">
        <v>47.6</v>
      </c>
      <c r="H130" s="168">
        <f t="shared" si="6"/>
        <v>190.4</v>
      </c>
      <c r="I130" s="123">
        <v>23</v>
      </c>
      <c r="J130" s="171">
        <f t="shared" si="7"/>
        <v>58.548000000000002</v>
      </c>
      <c r="K130" s="171">
        <f t="shared" si="8"/>
        <v>234.19200000000001</v>
      </c>
      <c r="L130" s="36"/>
    </row>
    <row r="131" spans="1:12">
      <c r="A131" s="159">
        <v>127</v>
      </c>
      <c r="B131" s="124" t="s">
        <v>1373</v>
      </c>
      <c r="C131" s="116">
        <v>613760429</v>
      </c>
      <c r="D131" s="116" t="s">
        <v>1255</v>
      </c>
      <c r="E131" s="123">
        <v>4</v>
      </c>
      <c r="F131" s="116" t="s">
        <v>1071</v>
      </c>
      <c r="G131" s="122">
        <v>55.2</v>
      </c>
      <c r="H131" s="168">
        <f t="shared" si="6"/>
        <v>220.8</v>
      </c>
      <c r="I131" s="123">
        <v>23</v>
      </c>
      <c r="J131" s="171">
        <f t="shared" si="7"/>
        <v>67.896000000000001</v>
      </c>
      <c r="K131" s="171">
        <f t="shared" si="8"/>
        <v>271.584</v>
      </c>
      <c r="L131" s="36"/>
    </row>
    <row r="132" spans="1:12">
      <c r="A132" s="159">
        <v>128</v>
      </c>
      <c r="B132" s="124" t="s">
        <v>1382</v>
      </c>
      <c r="C132" s="116">
        <v>658280114</v>
      </c>
      <c r="D132" s="116" t="s">
        <v>1255</v>
      </c>
      <c r="E132" s="123">
        <v>6</v>
      </c>
      <c r="F132" s="116" t="s">
        <v>1296</v>
      </c>
      <c r="G132" s="122">
        <v>156.80000000000001</v>
      </c>
      <c r="H132" s="168">
        <f t="shared" si="6"/>
        <v>940.80000000000007</v>
      </c>
      <c r="I132" s="123">
        <v>23</v>
      </c>
      <c r="J132" s="171">
        <f t="shared" si="7"/>
        <v>192.864</v>
      </c>
      <c r="K132" s="171">
        <f t="shared" si="8"/>
        <v>1157.184</v>
      </c>
      <c r="L132" s="36"/>
    </row>
    <row r="133" spans="1:12">
      <c r="A133" s="159">
        <v>129</v>
      </c>
      <c r="B133" s="124" t="s">
        <v>1310</v>
      </c>
      <c r="C133" s="116"/>
      <c r="D133" s="116"/>
      <c r="E133" s="123">
        <v>4</v>
      </c>
      <c r="F133" s="116" t="s">
        <v>1071</v>
      </c>
      <c r="G133" s="122">
        <v>72.3</v>
      </c>
      <c r="H133" s="168">
        <f t="shared" si="6"/>
        <v>289.2</v>
      </c>
      <c r="I133" s="123">
        <v>23</v>
      </c>
      <c r="J133" s="171">
        <f t="shared" si="7"/>
        <v>88.929000000000002</v>
      </c>
      <c r="K133" s="171">
        <f t="shared" si="8"/>
        <v>355.71600000000001</v>
      </c>
      <c r="L133" s="36"/>
    </row>
    <row r="134" spans="1:12">
      <c r="A134" s="159">
        <v>130</v>
      </c>
      <c r="B134" s="124" t="s">
        <v>1363</v>
      </c>
      <c r="C134" s="116">
        <v>807870111</v>
      </c>
      <c r="D134" s="116" t="s">
        <v>1255</v>
      </c>
      <c r="E134" s="123">
        <v>3</v>
      </c>
      <c r="F134" s="116" t="s">
        <v>1071</v>
      </c>
      <c r="G134" s="122">
        <v>25.7</v>
      </c>
      <c r="H134" s="168">
        <f t="shared" ref="H134:H166" si="11">E134*G134</f>
        <v>77.099999999999994</v>
      </c>
      <c r="I134" s="123">
        <v>23</v>
      </c>
      <c r="J134" s="171">
        <f t="shared" ref="J134:J165" si="12">G134*1.23</f>
        <v>31.610999999999997</v>
      </c>
      <c r="K134" s="171">
        <f t="shared" ref="K134:K165" si="13">E134*G134*1.23</f>
        <v>94.832999999999998</v>
      </c>
      <c r="L134" s="36"/>
    </row>
    <row r="135" spans="1:12">
      <c r="A135" s="159">
        <v>131</v>
      </c>
      <c r="B135" s="124" t="s">
        <v>1311</v>
      </c>
      <c r="C135" s="116">
        <v>789820118</v>
      </c>
      <c r="D135" s="116" t="s">
        <v>1255</v>
      </c>
      <c r="E135" s="123">
        <v>10</v>
      </c>
      <c r="F135" s="116" t="s">
        <v>1071</v>
      </c>
      <c r="G135" s="122">
        <v>75.099999999999994</v>
      </c>
      <c r="H135" s="168">
        <f t="shared" si="11"/>
        <v>751</v>
      </c>
      <c r="I135" s="170">
        <v>8</v>
      </c>
      <c r="J135" s="171">
        <f>G135*1.08</f>
        <v>81.108000000000004</v>
      </c>
      <c r="K135" s="171">
        <f t="shared" ref="K135:K136" si="14">E135*G135*1.08</f>
        <v>811.08</v>
      </c>
      <c r="L135" s="36"/>
    </row>
    <row r="136" spans="1:12">
      <c r="A136" s="159">
        <v>132</v>
      </c>
      <c r="B136" s="124" t="s">
        <v>1379</v>
      </c>
      <c r="C136" s="116">
        <v>789940427</v>
      </c>
      <c r="D136" s="116" t="s">
        <v>1255</v>
      </c>
      <c r="E136" s="123">
        <v>3</v>
      </c>
      <c r="F136" s="116" t="s">
        <v>1071</v>
      </c>
      <c r="G136" s="122">
        <v>9.4</v>
      </c>
      <c r="H136" s="168">
        <f t="shared" si="11"/>
        <v>28.200000000000003</v>
      </c>
      <c r="I136" s="170">
        <v>8</v>
      </c>
      <c r="J136" s="171">
        <f>G136*1.08</f>
        <v>10.152000000000001</v>
      </c>
      <c r="K136" s="171">
        <f t="shared" si="14"/>
        <v>30.456000000000007</v>
      </c>
      <c r="L136" s="36"/>
    </row>
    <row r="137" spans="1:12">
      <c r="A137" s="159">
        <v>133</v>
      </c>
      <c r="B137" s="124" t="s">
        <v>1376</v>
      </c>
      <c r="C137" s="116">
        <v>792690115</v>
      </c>
      <c r="D137" s="116" t="s">
        <v>1255</v>
      </c>
      <c r="E137" s="123">
        <v>4</v>
      </c>
      <c r="F137" s="116" t="s">
        <v>1065</v>
      </c>
      <c r="G137" s="122">
        <v>10.5</v>
      </c>
      <c r="H137" s="168">
        <f t="shared" si="11"/>
        <v>42</v>
      </c>
      <c r="I137" s="123">
        <v>23</v>
      </c>
      <c r="J137" s="171">
        <f t="shared" si="12"/>
        <v>12.914999999999999</v>
      </c>
      <c r="K137" s="171">
        <f t="shared" si="13"/>
        <v>51.66</v>
      </c>
      <c r="L137" s="36"/>
    </row>
    <row r="138" spans="1:12" s="20" customFormat="1">
      <c r="A138" s="159">
        <v>134</v>
      </c>
      <c r="B138" s="133" t="s">
        <v>1312</v>
      </c>
      <c r="C138" s="135">
        <v>794120111</v>
      </c>
      <c r="D138" s="135" t="s">
        <v>1255</v>
      </c>
      <c r="E138" s="123">
        <v>30</v>
      </c>
      <c r="F138" s="135" t="s">
        <v>1071</v>
      </c>
      <c r="G138" s="122">
        <v>10.35</v>
      </c>
      <c r="H138" s="168">
        <f t="shared" si="11"/>
        <v>310.5</v>
      </c>
      <c r="I138" s="123">
        <v>23</v>
      </c>
      <c r="J138" s="171">
        <f t="shared" si="12"/>
        <v>12.730499999999999</v>
      </c>
      <c r="K138" s="171">
        <f t="shared" si="13"/>
        <v>381.91500000000002</v>
      </c>
      <c r="L138" s="36"/>
    </row>
    <row r="139" spans="1:12">
      <c r="A139" s="159">
        <v>135</v>
      </c>
      <c r="B139" s="144" t="s">
        <v>1420</v>
      </c>
      <c r="C139" s="143" t="s">
        <v>1421</v>
      </c>
      <c r="D139" s="119" t="s">
        <v>1256</v>
      </c>
      <c r="E139" s="120">
        <v>1</v>
      </c>
      <c r="F139" s="119" t="s">
        <v>1069</v>
      </c>
      <c r="G139" s="121">
        <v>15.6</v>
      </c>
      <c r="H139" s="168">
        <f t="shared" si="11"/>
        <v>15.6</v>
      </c>
      <c r="I139" s="123">
        <v>23</v>
      </c>
      <c r="J139" s="171">
        <f t="shared" si="12"/>
        <v>19.187999999999999</v>
      </c>
      <c r="K139" s="171">
        <f t="shared" si="13"/>
        <v>19.187999999999999</v>
      </c>
      <c r="L139" s="36"/>
    </row>
    <row r="140" spans="1:12" ht="24">
      <c r="A140" s="159">
        <v>136</v>
      </c>
      <c r="B140" s="124" t="s">
        <v>1360</v>
      </c>
      <c r="C140" s="116">
        <v>799200119</v>
      </c>
      <c r="D140" s="116" t="s">
        <v>1255</v>
      </c>
      <c r="E140" s="123">
        <v>4</v>
      </c>
      <c r="F140" s="116" t="s">
        <v>1296</v>
      </c>
      <c r="G140" s="122">
        <v>29.5</v>
      </c>
      <c r="H140" s="168">
        <f t="shared" si="11"/>
        <v>118</v>
      </c>
      <c r="I140" s="123">
        <v>23</v>
      </c>
      <c r="J140" s="171">
        <f t="shared" si="12"/>
        <v>36.284999999999997</v>
      </c>
      <c r="K140" s="171">
        <f t="shared" si="13"/>
        <v>145.13999999999999</v>
      </c>
      <c r="L140" s="36"/>
    </row>
    <row r="141" spans="1:12">
      <c r="A141" s="159">
        <v>137</v>
      </c>
      <c r="B141" s="142" t="s">
        <v>1422</v>
      </c>
      <c r="C141" s="143">
        <v>796630425</v>
      </c>
      <c r="D141" s="119" t="s">
        <v>1256</v>
      </c>
      <c r="E141" s="120">
        <v>1</v>
      </c>
      <c r="F141" s="119" t="s">
        <v>418</v>
      </c>
      <c r="G141" s="121">
        <v>29.1</v>
      </c>
      <c r="H141" s="168">
        <f t="shared" si="11"/>
        <v>29.1</v>
      </c>
      <c r="I141" s="123">
        <v>23</v>
      </c>
      <c r="J141" s="171">
        <f t="shared" si="12"/>
        <v>35.792999999999999</v>
      </c>
      <c r="K141" s="171">
        <f t="shared" si="13"/>
        <v>35.792999999999999</v>
      </c>
      <c r="L141" s="36"/>
    </row>
    <row r="142" spans="1:12">
      <c r="A142" s="159">
        <v>138</v>
      </c>
      <c r="B142" s="124" t="s">
        <v>1341</v>
      </c>
      <c r="C142" s="116" t="s">
        <v>1342</v>
      </c>
      <c r="D142" s="116"/>
      <c r="E142" s="123">
        <v>5</v>
      </c>
      <c r="F142" s="116" t="s">
        <v>1069</v>
      </c>
      <c r="G142" s="122">
        <v>25.7</v>
      </c>
      <c r="H142" s="168">
        <f t="shared" si="11"/>
        <v>128.5</v>
      </c>
      <c r="I142" s="123">
        <v>23</v>
      </c>
      <c r="J142" s="171">
        <f t="shared" si="12"/>
        <v>31.610999999999997</v>
      </c>
      <c r="K142" s="171">
        <f t="shared" si="13"/>
        <v>158.05500000000001</v>
      </c>
      <c r="L142" s="36"/>
    </row>
    <row r="143" spans="1:12">
      <c r="A143" s="159">
        <v>139</v>
      </c>
      <c r="B143" s="124" t="s">
        <v>1333</v>
      </c>
      <c r="C143" s="116"/>
      <c r="D143" s="116" t="s">
        <v>1255</v>
      </c>
      <c r="E143" s="123">
        <v>1</v>
      </c>
      <c r="F143" s="116" t="s">
        <v>1296</v>
      </c>
      <c r="G143" s="122">
        <v>40</v>
      </c>
      <c r="H143" s="168">
        <f t="shared" si="11"/>
        <v>40</v>
      </c>
      <c r="I143" s="123">
        <v>23</v>
      </c>
      <c r="J143" s="171">
        <f t="shared" si="12"/>
        <v>49.2</v>
      </c>
      <c r="K143" s="171">
        <f t="shared" si="13"/>
        <v>49.2</v>
      </c>
      <c r="L143" s="36"/>
    </row>
    <row r="144" spans="1:12">
      <c r="A144" s="159">
        <v>140</v>
      </c>
      <c r="B144" s="124" t="s">
        <v>1323</v>
      </c>
      <c r="C144" s="140"/>
      <c r="D144" s="116" t="s">
        <v>1321</v>
      </c>
      <c r="E144" s="123">
        <v>1</v>
      </c>
      <c r="F144" s="116" t="s">
        <v>1071</v>
      </c>
      <c r="G144" s="122">
        <v>47.2</v>
      </c>
      <c r="H144" s="168">
        <f t="shared" si="11"/>
        <v>47.2</v>
      </c>
      <c r="I144" s="123">
        <v>23</v>
      </c>
      <c r="J144" s="171">
        <f t="shared" si="12"/>
        <v>58.056000000000004</v>
      </c>
      <c r="K144" s="171">
        <f t="shared" si="13"/>
        <v>58.056000000000004</v>
      </c>
      <c r="L144" s="36"/>
    </row>
    <row r="145" spans="1:12">
      <c r="A145" s="159">
        <v>141</v>
      </c>
      <c r="B145" s="124" t="s">
        <v>1322</v>
      </c>
      <c r="C145" s="140"/>
      <c r="D145" s="116" t="s">
        <v>1321</v>
      </c>
      <c r="E145" s="123">
        <v>2</v>
      </c>
      <c r="F145" s="116" t="s">
        <v>1296</v>
      </c>
      <c r="G145" s="122">
        <v>10</v>
      </c>
      <c r="H145" s="168">
        <f t="shared" si="11"/>
        <v>20</v>
      </c>
      <c r="I145" s="123">
        <v>23</v>
      </c>
      <c r="J145" s="171">
        <f t="shared" si="12"/>
        <v>12.3</v>
      </c>
      <c r="K145" s="171">
        <f t="shared" si="13"/>
        <v>24.6</v>
      </c>
      <c r="L145" s="36"/>
    </row>
    <row r="146" spans="1:12" s="20" customFormat="1">
      <c r="A146" s="159">
        <v>142</v>
      </c>
      <c r="B146" s="133" t="s">
        <v>1434</v>
      </c>
      <c r="C146" s="152" t="s">
        <v>1442</v>
      </c>
      <c r="D146" s="135" t="s">
        <v>1255</v>
      </c>
      <c r="E146" s="123">
        <v>30</v>
      </c>
      <c r="F146" s="135" t="s">
        <v>1011</v>
      </c>
      <c r="G146" s="122">
        <v>136.85</v>
      </c>
      <c r="H146" s="168">
        <f t="shared" si="11"/>
        <v>4105.5</v>
      </c>
      <c r="I146" s="123">
        <v>23</v>
      </c>
      <c r="J146" s="171">
        <f t="shared" si="12"/>
        <v>168.32549999999998</v>
      </c>
      <c r="K146" s="171">
        <f t="shared" si="13"/>
        <v>5049.7650000000003</v>
      </c>
      <c r="L146" s="36"/>
    </row>
    <row r="147" spans="1:12">
      <c r="A147" s="159">
        <v>143</v>
      </c>
      <c r="B147" s="124" t="s">
        <v>1375</v>
      </c>
      <c r="C147" s="116">
        <v>140000112</v>
      </c>
      <c r="D147" s="116" t="s">
        <v>1255</v>
      </c>
      <c r="E147" s="123">
        <v>3</v>
      </c>
      <c r="F147" s="116" t="s">
        <v>1296</v>
      </c>
      <c r="G147" s="122">
        <v>65.599999999999994</v>
      </c>
      <c r="H147" s="168">
        <f t="shared" si="11"/>
        <v>196.79999999999998</v>
      </c>
      <c r="I147" s="123">
        <v>23</v>
      </c>
      <c r="J147" s="171">
        <f t="shared" si="12"/>
        <v>80.687999999999988</v>
      </c>
      <c r="K147" s="171">
        <f t="shared" si="13"/>
        <v>242.06399999999996</v>
      </c>
      <c r="L147" s="36"/>
    </row>
    <row r="148" spans="1:12">
      <c r="A148" s="159">
        <v>144</v>
      </c>
      <c r="B148" s="124" t="s">
        <v>1313</v>
      </c>
      <c r="C148" s="116"/>
      <c r="D148" s="116"/>
      <c r="E148" s="123">
        <v>18</v>
      </c>
      <c r="F148" s="116" t="s">
        <v>1071</v>
      </c>
      <c r="G148" s="122">
        <v>66.599999999999994</v>
      </c>
      <c r="H148" s="168">
        <f t="shared" si="11"/>
        <v>1198.8</v>
      </c>
      <c r="I148" s="123">
        <v>23</v>
      </c>
      <c r="J148" s="171">
        <f t="shared" si="12"/>
        <v>81.917999999999992</v>
      </c>
      <c r="K148" s="171">
        <f t="shared" si="13"/>
        <v>1474.5239999999999</v>
      </c>
      <c r="L148" s="36"/>
    </row>
    <row r="149" spans="1:12" ht="36">
      <c r="A149" s="159">
        <v>145</v>
      </c>
      <c r="B149" s="117" t="s">
        <v>1423</v>
      </c>
      <c r="C149" s="118">
        <v>810933162</v>
      </c>
      <c r="D149" s="119" t="s">
        <v>1256</v>
      </c>
      <c r="E149" s="120">
        <v>5</v>
      </c>
      <c r="F149" s="119" t="s">
        <v>1424</v>
      </c>
      <c r="G149" s="121">
        <v>22.8</v>
      </c>
      <c r="H149" s="168">
        <f t="shared" si="11"/>
        <v>114</v>
      </c>
      <c r="I149" s="123">
        <v>23</v>
      </c>
      <c r="J149" s="171">
        <f t="shared" si="12"/>
        <v>28.044</v>
      </c>
      <c r="K149" s="171">
        <f t="shared" si="13"/>
        <v>140.22</v>
      </c>
      <c r="L149" s="36"/>
    </row>
    <row r="150" spans="1:12">
      <c r="A150" s="159">
        <v>146</v>
      </c>
      <c r="B150" s="124" t="s">
        <v>1314</v>
      </c>
      <c r="C150" s="116"/>
      <c r="D150" s="116"/>
      <c r="E150" s="123">
        <v>2</v>
      </c>
      <c r="F150" s="116" t="s">
        <v>1071</v>
      </c>
      <c r="G150" s="122">
        <v>183.4</v>
      </c>
      <c r="H150" s="168">
        <f t="shared" si="11"/>
        <v>366.8</v>
      </c>
      <c r="I150" s="123">
        <v>23</v>
      </c>
      <c r="J150" s="171">
        <f t="shared" si="12"/>
        <v>225.58199999999999</v>
      </c>
      <c r="K150" s="171">
        <f t="shared" si="13"/>
        <v>451.16399999999999</v>
      </c>
      <c r="L150" s="36"/>
    </row>
    <row r="151" spans="1:12" ht="24">
      <c r="A151" s="159">
        <v>147</v>
      </c>
      <c r="B151" s="142" t="s">
        <v>1425</v>
      </c>
      <c r="C151" s="143">
        <v>853470115</v>
      </c>
      <c r="D151" s="119" t="s">
        <v>1256</v>
      </c>
      <c r="E151" s="120">
        <v>1</v>
      </c>
      <c r="F151" s="119" t="s">
        <v>1065</v>
      </c>
      <c r="G151" s="121">
        <v>52.8</v>
      </c>
      <c r="H151" s="168">
        <f t="shared" si="11"/>
        <v>52.8</v>
      </c>
      <c r="I151" s="123">
        <v>23</v>
      </c>
      <c r="J151" s="171">
        <f t="shared" si="12"/>
        <v>64.944000000000003</v>
      </c>
      <c r="K151" s="171">
        <f t="shared" si="13"/>
        <v>64.944000000000003</v>
      </c>
      <c r="L151" s="36"/>
    </row>
    <row r="152" spans="1:12">
      <c r="A152" s="159">
        <v>148</v>
      </c>
      <c r="B152" s="124" t="s">
        <v>1385</v>
      </c>
      <c r="C152" s="116">
        <v>795780112</v>
      </c>
      <c r="D152" s="116" t="s">
        <v>1255</v>
      </c>
      <c r="E152" s="123">
        <v>3</v>
      </c>
      <c r="F152" s="116" t="s">
        <v>1071</v>
      </c>
      <c r="G152" s="122">
        <v>38.299999999999997</v>
      </c>
      <c r="H152" s="168">
        <f t="shared" si="11"/>
        <v>114.89999999999999</v>
      </c>
      <c r="I152" s="123">
        <v>23</v>
      </c>
      <c r="J152" s="171">
        <f t="shared" si="12"/>
        <v>47.108999999999995</v>
      </c>
      <c r="K152" s="171">
        <f t="shared" si="13"/>
        <v>141.327</v>
      </c>
      <c r="L152" s="36"/>
    </row>
    <row r="153" spans="1:12">
      <c r="A153" s="159">
        <v>149</v>
      </c>
      <c r="B153" s="124" t="s">
        <v>1320</v>
      </c>
      <c r="C153" s="140"/>
      <c r="D153" s="116" t="s">
        <v>1321</v>
      </c>
      <c r="E153" s="123">
        <v>1</v>
      </c>
      <c r="F153" s="116" t="s">
        <v>1238</v>
      </c>
      <c r="G153" s="122">
        <v>171.1</v>
      </c>
      <c r="H153" s="168">
        <f t="shared" si="11"/>
        <v>171.1</v>
      </c>
      <c r="I153" s="123">
        <v>23</v>
      </c>
      <c r="J153" s="171">
        <f t="shared" si="12"/>
        <v>210.453</v>
      </c>
      <c r="K153" s="171">
        <f t="shared" si="13"/>
        <v>210.453</v>
      </c>
      <c r="L153" s="36"/>
    </row>
    <row r="154" spans="1:12">
      <c r="A154" s="159">
        <v>150</v>
      </c>
      <c r="B154" s="124" t="s">
        <v>1325</v>
      </c>
      <c r="C154" s="140"/>
      <c r="D154" s="116" t="s">
        <v>1321</v>
      </c>
      <c r="E154" s="123">
        <v>1</v>
      </c>
      <c r="F154" s="116" t="s">
        <v>1259</v>
      </c>
      <c r="G154" s="122">
        <v>53.9</v>
      </c>
      <c r="H154" s="168">
        <f t="shared" si="11"/>
        <v>53.9</v>
      </c>
      <c r="I154" s="123">
        <v>23</v>
      </c>
      <c r="J154" s="171">
        <f t="shared" si="12"/>
        <v>66.296999999999997</v>
      </c>
      <c r="K154" s="171">
        <f t="shared" si="13"/>
        <v>66.296999999999997</v>
      </c>
      <c r="L154" s="36"/>
    </row>
    <row r="155" spans="1:12">
      <c r="A155" s="159">
        <v>151</v>
      </c>
      <c r="B155" s="124" t="s">
        <v>1389</v>
      </c>
      <c r="C155" s="116" t="s">
        <v>1390</v>
      </c>
      <c r="D155" s="116" t="s">
        <v>1255</v>
      </c>
      <c r="E155" s="123">
        <v>5</v>
      </c>
      <c r="F155" s="116" t="s">
        <v>1071</v>
      </c>
      <c r="G155" s="122">
        <v>32.4</v>
      </c>
      <c r="H155" s="168">
        <f t="shared" si="11"/>
        <v>162</v>
      </c>
      <c r="I155" s="123">
        <v>23</v>
      </c>
      <c r="J155" s="171">
        <f t="shared" si="12"/>
        <v>39.851999999999997</v>
      </c>
      <c r="K155" s="171">
        <f t="shared" si="13"/>
        <v>199.26</v>
      </c>
      <c r="L155" s="36"/>
    </row>
    <row r="156" spans="1:12">
      <c r="A156" s="159">
        <v>152</v>
      </c>
      <c r="B156" s="124" t="s">
        <v>1316</v>
      </c>
      <c r="C156" s="116"/>
      <c r="D156" s="116"/>
      <c r="E156" s="123">
        <v>2</v>
      </c>
      <c r="F156" s="116" t="s">
        <v>1071</v>
      </c>
      <c r="G156" s="122">
        <v>32.4</v>
      </c>
      <c r="H156" s="168">
        <f t="shared" si="11"/>
        <v>64.8</v>
      </c>
      <c r="I156" s="123">
        <v>23</v>
      </c>
      <c r="J156" s="171">
        <f t="shared" si="12"/>
        <v>39.851999999999997</v>
      </c>
      <c r="K156" s="171">
        <f t="shared" si="13"/>
        <v>79.703999999999994</v>
      </c>
      <c r="L156" s="36"/>
    </row>
    <row r="157" spans="1:12">
      <c r="A157" s="159">
        <v>153</v>
      </c>
      <c r="B157" s="124" t="s">
        <v>1364</v>
      </c>
      <c r="C157" s="116">
        <v>810560119</v>
      </c>
      <c r="D157" s="116" t="s">
        <v>1255</v>
      </c>
      <c r="E157" s="123">
        <v>3</v>
      </c>
      <c r="F157" s="116" t="s">
        <v>1071</v>
      </c>
      <c r="G157" s="122">
        <v>47.2</v>
      </c>
      <c r="H157" s="168">
        <f t="shared" si="11"/>
        <v>141.60000000000002</v>
      </c>
      <c r="I157" s="123">
        <v>23</v>
      </c>
      <c r="J157" s="171">
        <f t="shared" si="12"/>
        <v>58.056000000000004</v>
      </c>
      <c r="K157" s="171">
        <f t="shared" si="13"/>
        <v>174.16800000000003</v>
      </c>
      <c r="L157" s="36"/>
    </row>
    <row r="158" spans="1:12">
      <c r="A158" s="159">
        <v>154</v>
      </c>
      <c r="B158" s="124" t="s">
        <v>1315</v>
      </c>
      <c r="C158" s="116"/>
      <c r="D158" s="116"/>
      <c r="E158" s="123">
        <v>12</v>
      </c>
      <c r="F158" s="116" t="s">
        <v>192</v>
      </c>
      <c r="G158" s="122">
        <v>9.1</v>
      </c>
      <c r="H158" s="168">
        <f t="shared" si="11"/>
        <v>109.19999999999999</v>
      </c>
      <c r="I158" s="123">
        <v>23</v>
      </c>
      <c r="J158" s="171">
        <f t="shared" si="12"/>
        <v>11.193</v>
      </c>
      <c r="K158" s="171">
        <f t="shared" si="13"/>
        <v>134.31599999999997</v>
      </c>
      <c r="L158" s="36"/>
    </row>
    <row r="159" spans="1:12">
      <c r="A159" s="159">
        <v>155</v>
      </c>
      <c r="B159" s="124" t="s">
        <v>1358</v>
      </c>
      <c r="C159" s="116">
        <v>808156428</v>
      </c>
      <c r="D159" s="116" t="s">
        <v>1255</v>
      </c>
      <c r="E159" s="123">
        <v>6</v>
      </c>
      <c r="F159" s="116" t="s">
        <v>426</v>
      </c>
      <c r="G159" s="122">
        <v>13.4</v>
      </c>
      <c r="H159" s="168">
        <f t="shared" si="11"/>
        <v>80.400000000000006</v>
      </c>
      <c r="I159" s="123">
        <v>23</v>
      </c>
      <c r="J159" s="171">
        <f t="shared" si="12"/>
        <v>16.481999999999999</v>
      </c>
      <c r="K159" s="171">
        <f t="shared" si="13"/>
        <v>98.89200000000001</v>
      </c>
      <c r="L159" s="36"/>
    </row>
    <row r="160" spans="1:12">
      <c r="A160" s="159">
        <v>156</v>
      </c>
      <c r="B160" s="124" t="s">
        <v>1366</v>
      </c>
      <c r="C160" s="116">
        <v>810925112</v>
      </c>
      <c r="D160" s="116" t="s">
        <v>1255</v>
      </c>
      <c r="E160" s="123">
        <v>6</v>
      </c>
      <c r="F160" s="116" t="s">
        <v>1367</v>
      </c>
      <c r="G160" s="122">
        <v>41.4</v>
      </c>
      <c r="H160" s="168">
        <f t="shared" si="11"/>
        <v>248.39999999999998</v>
      </c>
      <c r="I160" s="123">
        <v>23</v>
      </c>
      <c r="J160" s="171">
        <f t="shared" si="12"/>
        <v>50.921999999999997</v>
      </c>
      <c r="K160" s="171">
        <f t="shared" si="13"/>
        <v>305.53199999999998</v>
      </c>
      <c r="L160" s="36"/>
    </row>
    <row r="161" spans="1:12">
      <c r="A161" s="159">
        <v>157</v>
      </c>
      <c r="B161" s="124" t="s">
        <v>1317</v>
      </c>
      <c r="C161" s="116"/>
      <c r="D161" s="116"/>
      <c r="E161" s="123">
        <v>20</v>
      </c>
      <c r="F161" s="116" t="s">
        <v>1071</v>
      </c>
      <c r="G161" s="122">
        <v>17</v>
      </c>
      <c r="H161" s="168">
        <f t="shared" si="11"/>
        <v>340</v>
      </c>
      <c r="I161" s="123">
        <v>23</v>
      </c>
      <c r="J161" s="171">
        <f t="shared" si="12"/>
        <v>20.91</v>
      </c>
      <c r="K161" s="171">
        <f t="shared" si="13"/>
        <v>418.2</v>
      </c>
      <c r="L161" s="36"/>
    </row>
    <row r="162" spans="1:12" ht="24">
      <c r="A162" s="159">
        <v>158</v>
      </c>
      <c r="B162" s="161" t="s">
        <v>1459</v>
      </c>
      <c r="C162" s="116"/>
      <c r="D162" s="116"/>
      <c r="E162" s="123">
        <v>100</v>
      </c>
      <c r="F162" s="116" t="s">
        <v>1285</v>
      </c>
      <c r="G162" s="122">
        <v>11.9</v>
      </c>
      <c r="H162" s="168">
        <f t="shared" si="11"/>
        <v>1190</v>
      </c>
      <c r="I162" s="123">
        <v>23</v>
      </c>
      <c r="J162" s="171">
        <f t="shared" si="12"/>
        <v>14.637</v>
      </c>
      <c r="K162" s="171">
        <f t="shared" si="13"/>
        <v>1463.7</v>
      </c>
      <c r="L162" s="36"/>
    </row>
    <row r="163" spans="1:12">
      <c r="A163" s="159">
        <v>159</v>
      </c>
      <c r="B163" s="124" t="s">
        <v>1318</v>
      </c>
      <c r="C163" s="116">
        <v>810530115</v>
      </c>
      <c r="D163" s="116" t="s">
        <v>1255</v>
      </c>
      <c r="E163" s="123">
        <v>10</v>
      </c>
      <c r="F163" s="116" t="s">
        <v>1071</v>
      </c>
      <c r="G163" s="122">
        <v>26.3</v>
      </c>
      <c r="H163" s="168">
        <f t="shared" si="11"/>
        <v>263</v>
      </c>
      <c r="I163" s="123">
        <v>23</v>
      </c>
      <c r="J163" s="171">
        <f t="shared" si="12"/>
        <v>32.349000000000004</v>
      </c>
      <c r="K163" s="171">
        <f t="shared" si="13"/>
        <v>323.49</v>
      </c>
      <c r="L163" s="36"/>
    </row>
    <row r="164" spans="1:12">
      <c r="A164" s="159">
        <v>160</v>
      </c>
      <c r="B164" s="124" t="s">
        <v>1378</v>
      </c>
      <c r="C164" s="116">
        <v>88519311</v>
      </c>
      <c r="D164" s="116" t="s">
        <v>1255</v>
      </c>
      <c r="E164" s="123">
        <v>3</v>
      </c>
      <c r="F164" s="116" t="s">
        <v>426</v>
      </c>
      <c r="G164" s="122">
        <v>18.3</v>
      </c>
      <c r="H164" s="168">
        <f t="shared" si="11"/>
        <v>54.900000000000006</v>
      </c>
      <c r="I164" s="123">
        <v>23</v>
      </c>
      <c r="J164" s="171">
        <f t="shared" si="12"/>
        <v>22.509</v>
      </c>
      <c r="K164" s="171">
        <f t="shared" si="13"/>
        <v>67.527000000000001</v>
      </c>
      <c r="L164" s="36"/>
    </row>
    <row r="165" spans="1:12">
      <c r="A165" s="159">
        <v>161</v>
      </c>
      <c r="B165" s="124" t="s">
        <v>1319</v>
      </c>
      <c r="C165" s="116"/>
      <c r="D165" s="116"/>
      <c r="E165" s="123">
        <v>8</v>
      </c>
      <c r="F165" s="116" t="s">
        <v>1071</v>
      </c>
      <c r="G165" s="122">
        <v>61.8</v>
      </c>
      <c r="H165" s="168">
        <f t="shared" si="11"/>
        <v>494.4</v>
      </c>
      <c r="I165" s="123">
        <v>23</v>
      </c>
      <c r="J165" s="171">
        <f t="shared" si="12"/>
        <v>76.013999999999996</v>
      </c>
      <c r="K165" s="171">
        <f t="shared" si="13"/>
        <v>608.11199999999997</v>
      </c>
      <c r="L165" s="36"/>
    </row>
    <row r="166" spans="1:12">
      <c r="A166" s="159">
        <v>162</v>
      </c>
      <c r="B166" s="124" t="s">
        <v>1380</v>
      </c>
      <c r="C166" s="116">
        <v>901946119</v>
      </c>
      <c r="D166" s="116" t="s">
        <v>1255</v>
      </c>
      <c r="E166" s="123">
        <v>3</v>
      </c>
      <c r="F166" s="116" t="s">
        <v>1296</v>
      </c>
      <c r="G166" s="122">
        <v>46.6</v>
      </c>
      <c r="H166" s="168">
        <f t="shared" si="11"/>
        <v>139.80000000000001</v>
      </c>
      <c r="I166" s="170">
        <v>8</v>
      </c>
      <c r="J166" s="171">
        <f>G166*1.08</f>
        <v>50.328000000000003</v>
      </c>
      <c r="K166" s="171">
        <f>E166*G166*1.08</f>
        <v>150.98400000000001</v>
      </c>
      <c r="L166" s="36"/>
    </row>
    <row r="167" spans="1:12" ht="16.5" thickBot="1">
      <c r="A167" s="655" t="s">
        <v>46</v>
      </c>
      <c r="B167" s="682"/>
      <c r="C167" s="682"/>
      <c r="D167" s="682"/>
      <c r="E167" s="682"/>
      <c r="F167" s="682"/>
      <c r="G167" s="164" t="s">
        <v>47</v>
      </c>
      <c r="H167" s="169">
        <f>SUM(H5:H166)</f>
        <v>91397.849999999962</v>
      </c>
      <c r="I167" s="682" t="s">
        <v>48</v>
      </c>
      <c r="J167" s="682"/>
      <c r="K167" s="172">
        <f>SUM(K5:K166)</f>
        <v>111952.2585</v>
      </c>
      <c r="L167" s="36"/>
    </row>
    <row r="172" spans="1:12">
      <c r="K172" s="36">
        <f>K167-H167</f>
        <v>20554.408500000034</v>
      </c>
    </row>
    <row r="174" spans="1:12">
      <c r="H174" s="44" t="s">
        <v>1450</v>
      </c>
      <c r="I174" s="44"/>
      <c r="J174" s="44"/>
    </row>
    <row r="175" spans="1:12">
      <c r="H175" s="44" t="s">
        <v>1449</v>
      </c>
      <c r="I175" s="44"/>
      <c r="J175" s="44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5"/>
  <sheetViews>
    <sheetView view="pageBreakPreview" topLeftCell="A145" zoomScale="115" zoomScaleNormal="70" zoomScaleSheetLayoutView="115" workbookViewId="0">
      <selection activeCell="P157" sqref="P157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5.140625" style="4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39" t="s">
        <v>1446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34" ht="15.75" thickBot="1">
      <c r="A2" s="642" t="s">
        <v>1453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34" ht="48">
      <c r="A3" s="51" t="s">
        <v>1448</v>
      </c>
      <c r="B3" s="52" t="s">
        <v>0</v>
      </c>
      <c r="C3" s="52" t="s">
        <v>1</v>
      </c>
      <c r="D3" s="52" t="s">
        <v>2</v>
      </c>
      <c r="E3" s="52" t="s">
        <v>1444</v>
      </c>
      <c r="F3" s="52" t="s">
        <v>3</v>
      </c>
      <c r="G3" s="52" t="s">
        <v>4</v>
      </c>
      <c r="H3" s="52" t="s">
        <v>5</v>
      </c>
      <c r="I3" s="52" t="s">
        <v>1445</v>
      </c>
      <c r="J3" s="52" t="s">
        <v>6</v>
      </c>
      <c r="K3" s="53" t="s">
        <v>7</v>
      </c>
    </row>
    <row r="4" spans="1:34" ht="15.75" thickBot="1">
      <c r="A4" s="95" t="s">
        <v>8</v>
      </c>
      <c r="B4" s="85" t="s">
        <v>9</v>
      </c>
      <c r="C4" s="85" t="s">
        <v>10</v>
      </c>
      <c r="D4" s="85" t="s">
        <v>11</v>
      </c>
      <c r="E4" s="85" t="s">
        <v>12</v>
      </c>
      <c r="F4" s="85" t="s">
        <v>13</v>
      </c>
      <c r="G4" s="85" t="s">
        <v>14</v>
      </c>
      <c r="H4" s="85" t="s">
        <v>15</v>
      </c>
      <c r="I4" s="85" t="s">
        <v>16</v>
      </c>
      <c r="J4" s="85" t="s">
        <v>17</v>
      </c>
      <c r="K4" s="86" t="s">
        <v>18</v>
      </c>
    </row>
    <row r="5" spans="1:34">
      <c r="A5" s="153">
        <v>1</v>
      </c>
      <c r="B5" s="154" t="s">
        <v>1419</v>
      </c>
      <c r="C5" s="155">
        <v>751500111</v>
      </c>
      <c r="D5" s="156" t="s">
        <v>1256</v>
      </c>
      <c r="E5" s="157">
        <v>40</v>
      </c>
      <c r="F5" s="156" t="s">
        <v>426</v>
      </c>
      <c r="G5" s="158">
        <v>14.93</v>
      </c>
      <c r="H5" s="175">
        <f>E5*G5</f>
        <v>597.20000000000005</v>
      </c>
      <c r="I5" s="180">
        <v>23</v>
      </c>
      <c r="J5" s="171">
        <f>G5*1.23</f>
        <v>18.363900000000001</v>
      </c>
      <c r="K5" s="178">
        <f>E5*G5*1.23</f>
        <v>734.55600000000004</v>
      </c>
      <c r="L5" s="36"/>
    </row>
    <row r="6" spans="1:34">
      <c r="A6" s="159">
        <v>2</v>
      </c>
      <c r="B6" s="124" t="s">
        <v>1258</v>
      </c>
      <c r="C6" s="116"/>
      <c r="D6" s="116"/>
      <c r="E6" s="123">
        <v>8</v>
      </c>
      <c r="F6" s="116" t="s">
        <v>1259</v>
      </c>
      <c r="G6" s="122">
        <v>84.38</v>
      </c>
      <c r="H6" s="175">
        <f t="shared" ref="H6:H69" si="0">E6*G6</f>
        <v>675.04</v>
      </c>
      <c r="I6" s="180">
        <v>23</v>
      </c>
      <c r="J6" s="171">
        <f t="shared" ref="J6:J39" si="1">G6*1.23</f>
        <v>103.78739999999999</v>
      </c>
      <c r="K6" s="178">
        <f t="shared" ref="K6:K39" si="2">E6*G6*1.23</f>
        <v>830.29919999999993</v>
      </c>
      <c r="L6" s="36"/>
    </row>
    <row r="7" spans="1:34">
      <c r="A7" s="159">
        <v>3</v>
      </c>
      <c r="B7" s="125" t="s">
        <v>1239</v>
      </c>
      <c r="C7" s="126">
        <v>111024800</v>
      </c>
      <c r="D7" s="127" t="s">
        <v>1240</v>
      </c>
      <c r="E7" s="128">
        <v>80</v>
      </c>
      <c r="F7" s="116" t="s">
        <v>927</v>
      </c>
      <c r="G7" s="122">
        <v>11.98</v>
      </c>
      <c r="H7" s="175">
        <f>E7*G7</f>
        <v>958.40000000000009</v>
      </c>
      <c r="I7" s="180">
        <v>23</v>
      </c>
      <c r="J7" s="178">
        <f>G7*1.23</f>
        <v>14.7354</v>
      </c>
      <c r="K7" s="178">
        <f t="shared" si="2"/>
        <v>1178.8320000000001</v>
      </c>
      <c r="L7" s="36"/>
    </row>
    <row r="8" spans="1:34">
      <c r="A8" s="159">
        <v>4</v>
      </c>
      <c r="B8" s="129" t="s">
        <v>1399</v>
      </c>
      <c r="C8" s="130">
        <v>102640150</v>
      </c>
      <c r="D8" s="116" t="s">
        <v>1256</v>
      </c>
      <c r="E8" s="123">
        <v>1</v>
      </c>
      <c r="F8" s="116" t="s">
        <v>1400</v>
      </c>
      <c r="G8" s="121">
        <v>90.61</v>
      </c>
      <c r="H8" s="168">
        <f t="shared" si="0"/>
        <v>90.61</v>
      </c>
      <c r="I8" s="180">
        <v>23</v>
      </c>
      <c r="J8" s="171">
        <f>G8*1.23</f>
        <v>111.4503</v>
      </c>
      <c r="K8" s="171">
        <f t="shared" si="2"/>
        <v>111.4503</v>
      </c>
      <c r="L8" s="36"/>
    </row>
    <row r="9" spans="1:34">
      <c r="A9" s="159">
        <v>5</v>
      </c>
      <c r="B9" s="124" t="s">
        <v>1397</v>
      </c>
      <c r="C9" s="131" t="s">
        <v>1398</v>
      </c>
      <c r="D9" s="116" t="s">
        <v>1256</v>
      </c>
      <c r="E9" s="123">
        <v>1</v>
      </c>
      <c r="F9" s="116" t="s">
        <v>1296</v>
      </c>
      <c r="G9" s="121">
        <v>169.01</v>
      </c>
      <c r="H9" s="168">
        <f t="shared" si="0"/>
        <v>169.01</v>
      </c>
      <c r="I9" s="180">
        <v>23</v>
      </c>
      <c r="J9" s="171">
        <f t="shared" si="1"/>
        <v>207.88229999999999</v>
      </c>
      <c r="K9" s="171">
        <f t="shared" si="2"/>
        <v>207.88229999999999</v>
      </c>
      <c r="L9" s="36"/>
    </row>
    <row r="10" spans="1:34">
      <c r="A10" s="159">
        <v>6</v>
      </c>
      <c r="B10" s="132" t="s">
        <v>1260</v>
      </c>
      <c r="C10" s="116"/>
      <c r="D10" s="116"/>
      <c r="E10" s="123">
        <v>40</v>
      </c>
      <c r="F10" s="116" t="s">
        <v>1238</v>
      </c>
      <c r="G10" s="122">
        <v>55</v>
      </c>
      <c r="H10" s="175">
        <f t="shared" si="0"/>
        <v>2200</v>
      </c>
      <c r="I10" s="180">
        <v>23</v>
      </c>
      <c r="J10" s="171">
        <f t="shared" si="1"/>
        <v>67.650000000000006</v>
      </c>
      <c r="K10" s="178">
        <f t="shared" si="2"/>
        <v>2706</v>
      </c>
      <c r="L10" s="36"/>
    </row>
    <row r="11" spans="1:34" s="20" customFormat="1">
      <c r="A11" s="159">
        <v>7</v>
      </c>
      <c r="B11" s="133" t="s">
        <v>1328</v>
      </c>
      <c r="C11" s="134"/>
      <c r="D11" s="135" t="s">
        <v>1321</v>
      </c>
      <c r="E11" s="123">
        <v>1</v>
      </c>
      <c r="F11" s="135" t="s">
        <v>1238</v>
      </c>
      <c r="G11" s="122">
        <v>35.86</v>
      </c>
      <c r="H11" s="168">
        <f t="shared" si="0"/>
        <v>35.86</v>
      </c>
      <c r="I11" s="180">
        <v>23</v>
      </c>
      <c r="J11" s="171">
        <f t="shared" si="1"/>
        <v>44.107799999999997</v>
      </c>
      <c r="K11" s="171">
        <f t="shared" si="2"/>
        <v>44.107799999999997</v>
      </c>
      <c r="L11" s="3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20" customFormat="1">
      <c r="A12" s="159">
        <v>8</v>
      </c>
      <c r="B12" s="136" t="s">
        <v>1241</v>
      </c>
      <c r="C12" s="137">
        <v>113964200</v>
      </c>
      <c r="D12" s="138" t="s">
        <v>1240</v>
      </c>
      <c r="E12" s="128">
        <v>200</v>
      </c>
      <c r="F12" s="135" t="s">
        <v>501</v>
      </c>
      <c r="G12" s="122">
        <v>40.86</v>
      </c>
      <c r="H12" s="175">
        <f t="shared" si="0"/>
        <v>8172</v>
      </c>
      <c r="I12" s="180">
        <v>23</v>
      </c>
      <c r="J12" s="171">
        <f t="shared" si="1"/>
        <v>50.257799999999996</v>
      </c>
      <c r="K12" s="178">
        <f t="shared" si="2"/>
        <v>10051.56</v>
      </c>
      <c r="L12" s="3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20" customFormat="1">
      <c r="A13" s="159">
        <v>9</v>
      </c>
      <c r="B13" s="133" t="s">
        <v>1343</v>
      </c>
      <c r="C13" s="135"/>
      <c r="D13" s="135"/>
      <c r="E13" s="123">
        <v>60</v>
      </c>
      <c r="F13" s="135" t="s">
        <v>1344</v>
      </c>
      <c r="G13" s="122">
        <v>44.72</v>
      </c>
      <c r="H13" s="175">
        <f t="shared" si="0"/>
        <v>2683.2</v>
      </c>
      <c r="I13" s="180">
        <v>23</v>
      </c>
      <c r="J13" s="171">
        <f t="shared" si="1"/>
        <v>55.005600000000001</v>
      </c>
      <c r="K13" s="171">
        <f t="shared" si="2"/>
        <v>3300.3359999999998</v>
      </c>
      <c r="L13" s="3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20" customFormat="1">
      <c r="A14" s="159">
        <v>10</v>
      </c>
      <c r="B14" s="133" t="s">
        <v>1252</v>
      </c>
      <c r="C14" s="135">
        <v>423964800</v>
      </c>
      <c r="D14" s="135" t="s">
        <v>1240</v>
      </c>
      <c r="E14" s="123">
        <v>20</v>
      </c>
      <c r="F14" s="135" t="s">
        <v>1392</v>
      </c>
      <c r="G14" s="122">
        <v>43.93</v>
      </c>
      <c r="H14" s="175">
        <f t="shared" si="0"/>
        <v>878.6</v>
      </c>
      <c r="I14" s="180">
        <v>23</v>
      </c>
      <c r="J14" s="178">
        <f t="shared" si="1"/>
        <v>54.033899999999996</v>
      </c>
      <c r="K14" s="178">
        <f t="shared" si="2"/>
        <v>1080.6780000000001</v>
      </c>
      <c r="L14" s="3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20" customFormat="1">
      <c r="A15" s="159">
        <v>11</v>
      </c>
      <c r="B15" s="133" t="s">
        <v>1249</v>
      </c>
      <c r="C15" s="135" t="s">
        <v>1250</v>
      </c>
      <c r="D15" s="135" t="s">
        <v>1251</v>
      </c>
      <c r="E15" s="139">
        <v>3</v>
      </c>
      <c r="F15" s="135" t="s">
        <v>192</v>
      </c>
      <c r="G15" s="122">
        <v>89.44</v>
      </c>
      <c r="H15" s="175">
        <f t="shared" si="0"/>
        <v>268.32</v>
      </c>
      <c r="I15" s="180">
        <v>23</v>
      </c>
      <c r="J15" s="178">
        <f t="shared" si="1"/>
        <v>110.0112</v>
      </c>
      <c r="K15" s="178">
        <f t="shared" si="2"/>
        <v>330.03359999999998</v>
      </c>
      <c r="L15" s="3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9">
        <v>12</v>
      </c>
      <c r="B16" s="124" t="s">
        <v>1327</v>
      </c>
      <c r="C16" s="140"/>
      <c r="D16" s="116" t="s">
        <v>1321</v>
      </c>
      <c r="E16" s="123">
        <v>1</v>
      </c>
      <c r="F16" s="116" t="s">
        <v>1238</v>
      </c>
      <c r="G16" s="122">
        <v>25.32</v>
      </c>
      <c r="H16" s="168">
        <f t="shared" si="0"/>
        <v>25.32</v>
      </c>
      <c r="I16" s="180">
        <v>23</v>
      </c>
      <c r="J16" s="171">
        <f t="shared" si="1"/>
        <v>31.143599999999999</v>
      </c>
      <c r="K16" s="171">
        <f t="shared" si="2"/>
        <v>31.143599999999999</v>
      </c>
      <c r="L16" s="36"/>
    </row>
    <row r="17" spans="1:12">
      <c r="A17" s="159">
        <v>13</v>
      </c>
      <c r="B17" s="124" t="s">
        <v>1261</v>
      </c>
      <c r="C17" s="116"/>
      <c r="D17" s="116"/>
      <c r="E17" s="123">
        <v>80</v>
      </c>
      <c r="F17" s="116" t="s">
        <v>1238</v>
      </c>
      <c r="G17" s="122">
        <v>7.09</v>
      </c>
      <c r="H17" s="175">
        <f>E17*G17</f>
        <v>567.20000000000005</v>
      </c>
      <c r="I17" s="180">
        <v>23</v>
      </c>
      <c r="J17" s="171">
        <f t="shared" si="1"/>
        <v>8.720699999999999</v>
      </c>
      <c r="K17" s="178">
        <f t="shared" si="2"/>
        <v>697.65600000000006</v>
      </c>
      <c r="L17" s="36"/>
    </row>
    <row r="18" spans="1:12">
      <c r="A18" s="159">
        <v>14</v>
      </c>
      <c r="B18" s="124" t="s">
        <v>1329</v>
      </c>
      <c r="C18" s="140"/>
      <c r="D18" s="116" t="s">
        <v>1321</v>
      </c>
      <c r="E18" s="123">
        <v>1</v>
      </c>
      <c r="F18" s="116" t="s">
        <v>1257</v>
      </c>
      <c r="G18" s="141">
        <v>29.54</v>
      </c>
      <c r="H18" s="168">
        <f t="shared" si="0"/>
        <v>29.54</v>
      </c>
      <c r="I18" s="180">
        <v>23</v>
      </c>
      <c r="J18" s="171">
        <f t="shared" si="1"/>
        <v>36.334199999999996</v>
      </c>
      <c r="K18" s="171">
        <f t="shared" si="2"/>
        <v>36.334199999999996</v>
      </c>
      <c r="L18" s="36"/>
    </row>
    <row r="19" spans="1:12">
      <c r="A19" s="159">
        <v>15</v>
      </c>
      <c r="B19" s="124" t="s">
        <v>1347</v>
      </c>
      <c r="C19" s="116"/>
      <c r="D19" s="116" t="s">
        <v>1255</v>
      </c>
      <c r="E19" s="123">
        <v>35</v>
      </c>
      <c r="F19" s="116" t="s">
        <v>1346</v>
      </c>
      <c r="G19" s="122">
        <v>5.91</v>
      </c>
      <c r="H19" s="175">
        <f t="shared" si="0"/>
        <v>206.85</v>
      </c>
      <c r="I19" s="180">
        <v>23</v>
      </c>
      <c r="J19" s="178">
        <f t="shared" si="1"/>
        <v>7.2693000000000003</v>
      </c>
      <c r="K19" s="178">
        <f t="shared" si="2"/>
        <v>254.4255</v>
      </c>
      <c r="L19" s="36"/>
    </row>
    <row r="20" spans="1:12">
      <c r="A20" s="159">
        <v>16</v>
      </c>
      <c r="B20" s="124" t="s">
        <v>1361</v>
      </c>
      <c r="C20" s="116">
        <v>139720110</v>
      </c>
      <c r="D20" s="116" t="s">
        <v>1255</v>
      </c>
      <c r="E20" s="123">
        <v>3</v>
      </c>
      <c r="F20" s="116" t="s">
        <v>1296</v>
      </c>
      <c r="G20" s="122">
        <v>14.01</v>
      </c>
      <c r="H20" s="175">
        <f t="shared" si="0"/>
        <v>42.03</v>
      </c>
      <c r="I20" s="180">
        <v>23</v>
      </c>
      <c r="J20" s="171">
        <f t="shared" si="1"/>
        <v>17.232299999999999</v>
      </c>
      <c r="K20" s="178">
        <f t="shared" si="2"/>
        <v>51.696899999999999</v>
      </c>
      <c r="L20" s="36"/>
    </row>
    <row r="21" spans="1:12">
      <c r="A21" s="159">
        <v>17</v>
      </c>
      <c r="B21" s="124" t="s">
        <v>1262</v>
      </c>
      <c r="C21" s="116"/>
      <c r="D21" s="116"/>
      <c r="E21" s="123">
        <v>8</v>
      </c>
      <c r="F21" s="116" t="s">
        <v>1243</v>
      </c>
      <c r="G21" s="122">
        <v>20.6</v>
      </c>
      <c r="H21" s="175">
        <f t="shared" si="0"/>
        <v>164.8</v>
      </c>
      <c r="I21" s="180">
        <v>23</v>
      </c>
      <c r="J21" s="171">
        <f t="shared" si="1"/>
        <v>25.338000000000001</v>
      </c>
      <c r="K21" s="178">
        <f t="shared" si="2"/>
        <v>202.70400000000001</v>
      </c>
      <c r="L21" s="36"/>
    </row>
    <row r="22" spans="1:12">
      <c r="A22" s="159">
        <v>18</v>
      </c>
      <c r="B22" s="124" t="s">
        <v>1263</v>
      </c>
      <c r="C22" s="116"/>
      <c r="D22" s="116"/>
      <c r="E22" s="123">
        <v>20</v>
      </c>
      <c r="F22" s="116" t="s">
        <v>1264</v>
      </c>
      <c r="G22" s="122">
        <v>49.78</v>
      </c>
      <c r="H22" s="175">
        <f t="shared" si="0"/>
        <v>995.6</v>
      </c>
      <c r="I22" s="180">
        <v>23</v>
      </c>
      <c r="J22" s="171">
        <f t="shared" si="1"/>
        <v>61.229399999999998</v>
      </c>
      <c r="K22" s="178">
        <f t="shared" si="2"/>
        <v>1224.588</v>
      </c>
      <c r="L22" s="36"/>
    </row>
    <row r="23" spans="1:12">
      <c r="A23" s="159">
        <v>19</v>
      </c>
      <c r="B23" s="124" t="s">
        <v>1265</v>
      </c>
      <c r="C23" s="116"/>
      <c r="D23" s="116"/>
      <c r="E23" s="123">
        <v>20</v>
      </c>
      <c r="F23" s="116" t="s">
        <v>1259</v>
      </c>
      <c r="G23" s="122">
        <v>335.22</v>
      </c>
      <c r="H23" s="168">
        <f t="shared" si="0"/>
        <v>6704.4000000000005</v>
      </c>
      <c r="I23" s="180">
        <v>23</v>
      </c>
      <c r="J23" s="171">
        <f t="shared" si="1"/>
        <v>412.32060000000001</v>
      </c>
      <c r="K23" s="171">
        <f t="shared" si="2"/>
        <v>8246.4120000000003</v>
      </c>
      <c r="L23" s="36"/>
    </row>
    <row r="24" spans="1:12">
      <c r="A24" s="159">
        <v>20</v>
      </c>
      <c r="B24" s="124" t="s">
        <v>1377</v>
      </c>
      <c r="C24" s="116">
        <v>157910427</v>
      </c>
      <c r="D24" s="116" t="s">
        <v>1255</v>
      </c>
      <c r="E24" s="123">
        <v>3</v>
      </c>
      <c r="F24" s="116" t="s">
        <v>1296</v>
      </c>
      <c r="G24" s="122">
        <v>27.01</v>
      </c>
      <c r="H24" s="175">
        <f t="shared" si="0"/>
        <v>81.03</v>
      </c>
      <c r="I24" s="180">
        <v>23</v>
      </c>
      <c r="J24" s="171">
        <f t="shared" si="1"/>
        <v>33.222300000000004</v>
      </c>
      <c r="K24" s="178">
        <f t="shared" si="2"/>
        <v>99.666899999999998</v>
      </c>
      <c r="L24" s="36"/>
    </row>
    <row r="25" spans="1:12">
      <c r="A25" s="159">
        <v>21</v>
      </c>
      <c r="B25" s="124" t="s">
        <v>1237</v>
      </c>
      <c r="C25" s="116"/>
      <c r="D25" s="127" t="s">
        <v>1240</v>
      </c>
      <c r="E25" s="123">
        <v>40</v>
      </c>
      <c r="F25" s="116" t="s">
        <v>1238</v>
      </c>
      <c r="G25" s="122">
        <v>10.119999999999999</v>
      </c>
      <c r="H25" s="175">
        <f>E25*G25</f>
        <v>404.79999999999995</v>
      </c>
      <c r="I25" s="180">
        <v>23</v>
      </c>
      <c r="J25" s="171">
        <f>G25*1.23</f>
        <v>12.4476</v>
      </c>
      <c r="K25" s="178">
        <f>E25*G25*1.23</f>
        <v>497.90399999999994</v>
      </c>
      <c r="L25" s="36"/>
    </row>
    <row r="26" spans="1:12">
      <c r="A26" s="159">
        <v>22</v>
      </c>
      <c r="B26" s="124" t="s">
        <v>1266</v>
      </c>
      <c r="C26" s="116"/>
      <c r="D26" s="116"/>
      <c r="E26" s="123">
        <v>15</v>
      </c>
      <c r="F26" s="116" t="s">
        <v>1238</v>
      </c>
      <c r="G26" s="122">
        <v>47.25</v>
      </c>
      <c r="H26" s="175">
        <f>E26*G26</f>
        <v>708.75</v>
      </c>
      <c r="I26" s="180">
        <v>23</v>
      </c>
      <c r="J26" s="171">
        <f t="shared" si="1"/>
        <v>58.1175</v>
      </c>
      <c r="K26" s="178">
        <f t="shared" si="2"/>
        <v>871.76249999999993</v>
      </c>
      <c r="L26" s="36"/>
    </row>
    <row r="27" spans="1:12">
      <c r="A27" s="159">
        <v>23</v>
      </c>
      <c r="B27" s="124" t="s">
        <v>1401</v>
      </c>
      <c r="C27" s="131" t="s">
        <v>1402</v>
      </c>
      <c r="D27" s="116" t="s">
        <v>1256</v>
      </c>
      <c r="E27" s="123">
        <v>1</v>
      </c>
      <c r="F27" s="116" t="s">
        <v>1067</v>
      </c>
      <c r="G27" s="121">
        <v>240.69</v>
      </c>
      <c r="H27" s="168">
        <f t="shared" si="0"/>
        <v>240.69</v>
      </c>
      <c r="I27" s="180">
        <v>23</v>
      </c>
      <c r="J27" s="171">
        <f t="shared" si="1"/>
        <v>296.0487</v>
      </c>
      <c r="K27" s="171">
        <f t="shared" si="2"/>
        <v>296.0487</v>
      </c>
      <c r="L27" s="36"/>
    </row>
    <row r="28" spans="1:12">
      <c r="A28" s="159">
        <v>24</v>
      </c>
      <c r="B28" s="124" t="s">
        <v>1267</v>
      </c>
      <c r="C28" s="116"/>
      <c r="D28" s="116"/>
      <c r="E28" s="123">
        <v>4</v>
      </c>
      <c r="F28" s="116" t="s">
        <v>1238</v>
      </c>
      <c r="G28" s="122">
        <v>19.28</v>
      </c>
      <c r="H28" s="168">
        <f t="shared" si="0"/>
        <v>77.12</v>
      </c>
      <c r="I28" s="180">
        <v>23</v>
      </c>
      <c r="J28" s="178">
        <f>G28*1.23</f>
        <v>23.714400000000001</v>
      </c>
      <c r="K28" s="171">
        <f t="shared" si="2"/>
        <v>94.857600000000005</v>
      </c>
      <c r="L28" s="36"/>
    </row>
    <row r="29" spans="1:12">
      <c r="A29" s="159">
        <v>25</v>
      </c>
      <c r="B29" s="124" t="s">
        <v>1268</v>
      </c>
      <c r="C29" s="116"/>
      <c r="D29" s="116"/>
      <c r="E29" s="123">
        <v>3</v>
      </c>
      <c r="F29" s="116" t="s">
        <v>1243</v>
      </c>
      <c r="G29" s="122">
        <v>42.19</v>
      </c>
      <c r="H29" s="168">
        <f t="shared" si="0"/>
        <v>126.57</v>
      </c>
      <c r="I29" s="180">
        <v>23</v>
      </c>
      <c r="J29" s="178">
        <f t="shared" si="1"/>
        <v>51.893699999999995</v>
      </c>
      <c r="K29" s="178">
        <f t="shared" si="2"/>
        <v>155.68109999999999</v>
      </c>
      <c r="L29" s="36"/>
    </row>
    <row r="30" spans="1:12">
      <c r="A30" s="159">
        <v>26</v>
      </c>
      <c r="B30" s="124" t="s">
        <v>1331</v>
      </c>
      <c r="C30" s="140"/>
      <c r="D30" s="116" t="s">
        <v>1321</v>
      </c>
      <c r="E30" s="123">
        <v>3</v>
      </c>
      <c r="F30" s="116" t="s">
        <v>1259</v>
      </c>
      <c r="G30" s="141">
        <v>21.94</v>
      </c>
      <c r="H30" s="175">
        <f t="shared" si="0"/>
        <v>65.820000000000007</v>
      </c>
      <c r="I30" s="180">
        <v>23</v>
      </c>
      <c r="J30" s="171">
        <f t="shared" si="1"/>
        <v>26.9862</v>
      </c>
      <c r="K30" s="178">
        <f t="shared" si="2"/>
        <v>80.958600000000004</v>
      </c>
      <c r="L30" s="36"/>
    </row>
    <row r="31" spans="1:12">
      <c r="A31" s="159">
        <v>27</v>
      </c>
      <c r="B31" s="124" t="s">
        <v>1269</v>
      </c>
      <c r="C31" s="116"/>
      <c r="D31" s="116"/>
      <c r="E31" s="123">
        <v>8</v>
      </c>
      <c r="F31" s="116" t="s">
        <v>1270</v>
      </c>
      <c r="G31" s="122">
        <v>35.44</v>
      </c>
      <c r="H31" s="175">
        <f t="shared" si="0"/>
        <v>283.52</v>
      </c>
      <c r="I31" s="180">
        <v>23</v>
      </c>
      <c r="J31" s="171">
        <f t="shared" si="1"/>
        <v>43.591199999999994</v>
      </c>
      <c r="K31" s="178">
        <f t="shared" si="2"/>
        <v>348.72959999999995</v>
      </c>
      <c r="L31" s="36"/>
    </row>
    <row r="32" spans="1:12">
      <c r="A32" s="159">
        <v>28</v>
      </c>
      <c r="B32" s="124" t="s">
        <v>1271</v>
      </c>
      <c r="C32" s="116"/>
      <c r="D32" s="116"/>
      <c r="E32" s="123">
        <v>25</v>
      </c>
      <c r="F32" s="116" t="s">
        <v>1270</v>
      </c>
      <c r="G32" s="122">
        <v>65.819999999999993</v>
      </c>
      <c r="H32" s="175">
        <f t="shared" si="0"/>
        <v>1645.4999999999998</v>
      </c>
      <c r="I32" s="180">
        <v>23</v>
      </c>
      <c r="J32" s="171">
        <f t="shared" si="1"/>
        <v>80.95859999999999</v>
      </c>
      <c r="K32" s="178">
        <f t="shared" si="2"/>
        <v>2023.9649999999997</v>
      </c>
      <c r="L32" s="36"/>
    </row>
    <row r="33" spans="1:12">
      <c r="A33" s="159">
        <v>29</v>
      </c>
      <c r="B33" s="125" t="s">
        <v>1245</v>
      </c>
      <c r="C33" s="126">
        <v>117397402</v>
      </c>
      <c r="D33" s="127" t="s">
        <v>1240</v>
      </c>
      <c r="E33" s="128">
        <v>8</v>
      </c>
      <c r="F33" s="116" t="s">
        <v>1243</v>
      </c>
      <c r="G33" s="122">
        <v>24.48</v>
      </c>
      <c r="H33" s="175">
        <f>E33*G33</f>
        <v>195.84</v>
      </c>
      <c r="I33" s="180">
        <v>23</v>
      </c>
      <c r="J33" s="178">
        <f t="shared" si="1"/>
        <v>30.110399999999998</v>
      </c>
      <c r="K33" s="178">
        <f t="shared" si="2"/>
        <v>240.88319999999999</v>
      </c>
      <c r="L33" s="36"/>
    </row>
    <row r="34" spans="1:12">
      <c r="A34" s="159">
        <v>30</v>
      </c>
      <c r="B34" s="125" t="s">
        <v>1244</v>
      </c>
      <c r="C34" s="126">
        <v>117941206</v>
      </c>
      <c r="D34" s="127" t="s">
        <v>1240</v>
      </c>
      <c r="E34" s="128">
        <v>30</v>
      </c>
      <c r="F34" s="116" t="s">
        <v>1243</v>
      </c>
      <c r="G34" s="122">
        <v>9.16</v>
      </c>
      <c r="H34" s="175">
        <f t="shared" si="0"/>
        <v>274.8</v>
      </c>
      <c r="I34" s="180">
        <v>23</v>
      </c>
      <c r="J34" s="178">
        <f t="shared" si="1"/>
        <v>11.2668</v>
      </c>
      <c r="K34" s="178">
        <f t="shared" si="2"/>
        <v>338.00400000000002</v>
      </c>
      <c r="L34" s="36"/>
    </row>
    <row r="35" spans="1:12">
      <c r="A35" s="159">
        <v>31</v>
      </c>
      <c r="B35" s="124" t="s">
        <v>1354</v>
      </c>
      <c r="C35" s="116">
        <v>874870116</v>
      </c>
      <c r="D35" s="116" t="s">
        <v>1255</v>
      </c>
      <c r="E35" s="123">
        <v>3</v>
      </c>
      <c r="F35" s="116" t="s">
        <v>1296</v>
      </c>
      <c r="G35" s="122">
        <v>20.67</v>
      </c>
      <c r="H35" s="175">
        <f t="shared" si="0"/>
        <v>62.010000000000005</v>
      </c>
      <c r="I35" s="180">
        <v>23</v>
      </c>
      <c r="J35" s="171">
        <f t="shared" si="1"/>
        <v>25.424100000000003</v>
      </c>
      <c r="K35" s="171">
        <f t="shared" si="2"/>
        <v>76.272300000000001</v>
      </c>
      <c r="L35" s="36"/>
    </row>
    <row r="36" spans="1:12">
      <c r="A36" s="159">
        <v>32</v>
      </c>
      <c r="B36" s="124" t="s">
        <v>1272</v>
      </c>
      <c r="C36" s="116"/>
      <c r="D36" s="116"/>
      <c r="E36" s="123">
        <v>4</v>
      </c>
      <c r="F36" s="116" t="s">
        <v>1270</v>
      </c>
      <c r="G36" s="122">
        <v>67.400000000000006</v>
      </c>
      <c r="H36" s="168">
        <f t="shared" si="0"/>
        <v>269.60000000000002</v>
      </c>
      <c r="I36" s="180">
        <v>23</v>
      </c>
      <c r="J36" s="171">
        <f t="shared" si="1"/>
        <v>82.902000000000001</v>
      </c>
      <c r="K36" s="178">
        <f t="shared" si="2"/>
        <v>331.608</v>
      </c>
      <c r="L36" s="36"/>
    </row>
    <row r="37" spans="1:12">
      <c r="A37" s="159">
        <v>33</v>
      </c>
      <c r="B37" s="124" t="s">
        <v>1337</v>
      </c>
      <c r="C37" s="116" t="s">
        <v>1338</v>
      </c>
      <c r="D37" s="116"/>
      <c r="E37" s="123">
        <v>90</v>
      </c>
      <c r="F37" s="116" t="s">
        <v>1011</v>
      </c>
      <c r="G37" s="122">
        <v>19.45</v>
      </c>
      <c r="H37" s="175">
        <f>E37*G37</f>
        <v>1750.5</v>
      </c>
      <c r="I37" s="180">
        <v>23</v>
      </c>
      <c r="J37" s="171">
        <f t="shared" si="1"/>
        <v>23.923499999999997</v>
      </c>
      <c r="K37" s="178">
        <f t="shared" si="2"/>
        <v>2153.1149999999998</v>
      </c>
      <c r="L37" s="36"/>
    </row>
    <row r="38" spans="1:12">
      <c r="A38" s="159">
        <v>34</v>
      </c>
      <c r="B38" s="124" t="s">
        <v>1273</v>
      </c>
      <c r="C38" s="116"/>
      <c r="D38" s="116"/>
      <c r="E38" s="123">
        <v>8</v>
      </c>
      <c r="F38" s="116" t="s">
        <v>1238</v>
      </c>
      <c r="G38" s="122">
        <v>20.25</v>
      </c>
      <c r="H38" s="175">
        <f t="shared" si="0"/>
        <v>162</v>
      </c>
      <c r="I38" s="180">
        <v>23</v>
      </c>
      <c r="J38" s="178">
        <f t="shared" si="1"/>
        <v>24.907499999999999</v>
      </c>
      <c r="K38" s="178">
        <f t="shared" si="2"/>
        <v>199.26</v>
      </c>
      <c r="L38" s="36"/>
    </row>
    <row r="39" spans="1:12">
      <c r="A39" s="159">
        <v>35</v>
      </c>
      <c r="B39" s="124" t="s">
        <v>1274</v>
      </c>
      <c r="C39" s="116"/>
      <c r="D39" s="116"/>
      <c r="E39" s="123">
        <v>6</v>
      </c>
      <c r="F39" s="116" t="s">
        <v>1259</v>
      </c>
      <c r="G39" s="122">
        <v>32.07</v>
      </c>
      <c r="H39" s="175">
        <f t="shared" si="0"/>
        <v>192.42000000000002</v>
      </c>
      <c r="I39" s="180">
        <v>23</v>
      </c>
      <c r="J39" s="178">
        <f t="shared" si="1"/>
        <v>39.446100000000001</v>
      </c>
      <c r="K39" s="178">
        <f t="shared" si="2"/>
        <v>236.67660000000001</v>
      </c>
      <c r="L39" s="36"/>
    </row>
    <row r="40" spans="1:12">
      <c r="A40" s="159">
        <v>36</v>
      </c>
      <c r="B40" s="124" t="s">
        <v>1391</v>
      </c>
      <c r="C40" s="116">
        <v>436610447</v>
      </c>
      <c r="D40" s="116" t="s">
        <v>1256</v>
      </c>
      <c r="E40" s="123">
        <v>2</v>
      </c>
      <c r="F40" s="116" t="s">
        <v>1296</v>
      </c>
      <c r="G40" s="122">
        <v>38.28</v>
      </c>
      <c r="H40" s="175">
        <f t="shared" si="0"/>
        <v>76.56</v>
      </c>
      <c r="I40" s="180">
        <v>8</v>
      </c>
      <c r="J40" s="178">
        <f>G40*1.08</f>
        <v>41.342400000000005</v>
      </c>
      <c r="K40" s="178">
        <f t="shared" ref="K40" si="3">E40*G40*1.08</f>
        <v>82.68480000000001</v>
      </c>
      <c r="L40" s="36"/>
    </row>
    <row r="41" spans="1:12" ht="25.5">
      <c r="A41" s="159">
        <v>37</v>
      </c>
      <c r="B41" s="142" t="s">
        <v>1404</v>
      </c>
      <c r="C41" s="143">
        <v>879810112</v>
      </c>
      <c r="D41" s="119" t="s">
        <v>1256</v>
      </c>
      <c r="E41" s="120">
        <v>1</v>
      </c>
      <c r="F41" s="119" t="s">
        <v>1065</v>
      </c>
      <c r="G41" s="121">
        <v>28.08</v>
      </c>
      <c r="H41" s="168">
        <f t="shared" si="0"/>
        <v>28.08</v>
      </c>
      <c r="I41" s="180">
        <v>23</v>
      </c>
      <c r="J41" s="171">
        <f t="shared" ref="J41:J58" si="4">G41*1.23</f>
        <v>34.538399999999996</v>
      </c>
      <c r="K41" s="171">
        <f t="shared" ref="K41:K58" si="5">E41*G41*1.23</f>
        <v>34.538399999999996</v>
      </c>
      <c r="L41" s="36"/>
    </row>
    <row r="42" spans="1:12">
      <c r="A42" s="159">
        <v>38</v>
      </c>
      <c r="B42" s="124" t="s">
        <v>1384</v>
      </c>
      <c r="C42" s="116">
        <v>336050111</v>
      </c>
      <c r="D42" s="116" t="s">
        <v>1255</v>
      </c>
      <c r="E42" s="123">
        <v>3</v>
      </c>
      <c r="F42" s="116" t="s">
        <v>1067</v>
      </c>
      <c r="G42" s="122">
        <v>51.89</v>
      </c>
      <c r="H42" s="175">
        <f t="shared" si="0"/>
        <v>155.67000000000002</v>
      </c>
      <c r="I42" s="180">
        <v>23</v>
      </c>
      <c r="J42" s="178">
        <f t="shared" ref="J42:J54" si="6">G42*1.23</f>
        <v>63.8247</v>
      </c>
      <c r="K42" s="178">
        <f t="shared" ref="K42:K54" si="7">E42*G42*1.23</f>
        <v>191.47410000000002</v>
      </c>
      <c r="L42" s="36"/>
    </row>
    <row r="43" spans="1:12">
      <c r="A43" s="159">
        <v>39</v>
      </c>
      <c r="B43" s="124" t="s">
        <v>1359</v>
      </c>
      <c r="C43" s="116">
        <v>79928115</v>
      </c>
      <c r="D43" s="116" t="s">
        <v>1255</v>
      </c>
      <c r="E43" s="123">
        <v>5</v>
      </c>
      <c r="F43" s="116" t="s">
        <v>1296</v>
      </c>
      <c r="G43" s="122">
        <v>14.85</v>
      </c>
      <c r="H43" s="175">
        <f t="shared" si="0"/>
        <v>74.25</v>
      </c>
      <c r="I43" s="180">
        <v>23</v>
      </c>
      <c r="J43" s="171">
        <f t="shared" si="6"/>
        <v>18.265499999999999</v>
      </c>
      <c r="K43" s="178">
        <f t="shared" si="7"/>
        <v>91.327500000000001</v>
      </c>
      <c r="L43" s="36"/>
    </row>
    <row r="44" spans="1:12">
      <c r="A44" s="159">
        <v>40</v>
      </c>
      <c r="B44" s="124" t="s">
        <v>1275</v>
      </c>
      <c r="C44" s="116"/>
      <c r="D44" s="116"/>
      <c r="E44" s="123">
        <v>20</v>
      </c>
      <c r="F44" s="116" t="s">
        <v>1270</v>
      </c>
      <c r="G44" s="122">
        <v>83.54</v>
      </c>
      <c r="H44" s="175">
        <f t="shared" si="0"/>
        <v>1670.8000000000002</v>
      </c>
      <c r="I44" s="180">
        <v>23</v>
      </c>
      <c r="J44" s="171">
        <f t="shared" si="6"/>
        <v>102.75420000000001</v>
      </c>
      <c r="K44" s="178">
        <f t="shared" si="7"/>
        <v>2055.0840000000003</v>
      </c>
      <c r="L44" s="36"/>
    </row>
    <row r="45" spans="1:12">
      <c r="A45" s="159">
        <v>41</v>
      </c>
      <c r="B45" s="124" t="s">
        <v>1340</v>
      </c>
      <c r="C45" s="116"/>
      <c r="D45" s="116"/>
      <c r="E45" s="123">
        <v>30</v>
      </c>
      <c r="F45" s="116" t="s">
        <v>1011</v>
      </c>
      <c r="G45" s="122">
        <v>20.87</v>
      </c>
      <c r="H45" s="175">
        <f t="shared" si="0"/>
        <v>626.1</v>
      </c>
      <c r="I45" s="180">
        <v>23</v>
      </c>
      <c r="J45" s="171">
        <f t="shared" si="6"/>
        <v>25.670100000000001</v>
      </c>
      <c r="K45" s="178">
        <f t="shared" si="7"/>
        <v>770.10300000000007</v>
      </c>
      <c r="L45" s="36"/>
    </row>
    <row r="46" spans="1:12">
      <c r="A46" s="159">
        <v>42</v>
      </c>
      <c r="B46" s="124" t="s">
        <v>1332</v>
      </c>
      <c r="C46" s="116"/>
      <c r="D46" s="116" t="s">
        <v>1255</v>
      </c>
      <c r="E46" s="123">
        <v>15</v>
      </c>
      <c r="F46" s="116" t="s">
        <v>192</v>
      </c>
      <c r="G46" s="122">
        <v>20.25</v>
      </c>
      <c r="H46" s="175">
        <f t="shared" si="0"/>
        <v>303.75</v>
      </c>
      <c r="I46" s="180">
        <v>23</v>
      </c>
      <c r="J46" s="178">
        <f t="shared" si="6"/>
        <v>24.907499999999999</v>
      </c>
      <c r="K46" s="178">
        <f t="shared" si="7"/>
        <v>373.61250000000001</v>
      </c>
      <c r="L46" s="36"/>
    </row>
    <row r="47" spans="1:12">
      <c r="A47" s="159">
        <v>43</v>
      </c>
      <c r="B47" s="124" t="s">
        <v>1330</v>
      </c>
      <c r="C47" s="140"/>
      <c r="D47" s="116" t="s">
        <v>1321</v>
      </c>
      <c r="E47" s="123">
        <v>3</v>
      </c>
      <c r="F47" s="116" t="s">
        <v>1238</v>
      </c>
      <c r="G47" s="141">
        <v>20.87</v>
      </c>
      <c r="H47" s="175">
        <f t="shared" si="0"/>
        <v>62.61</v>
      </c>
      <c r="I47" s="180">
        <v>23</v>
      </c>
      <c r="J47" s="171">
        <f t="shared" si="6"/>
        <v>25.670100000000001</v>
      </c>
      <c r="K47" s="178">
        <f t="shared" si="7"/>
        <v>77.010300000000001</v>
      </c>
      <c r="L47" s="36"/>
    </row>
    <row r="48" spans="1:12">
      <c r="A48" s="159">
        <v>44</v>
      </c>
      <c r="B48" s="124" t="s">
        <v>1276</v>
      </c>
      <c r="C48" s="116"/>
      <c r="D48" s="116"/>
      <c r="E48" s="123">
        <v>4</v>
      </c>
      <c r="F48" s="116" t="s">
        <v>1277</v>
      </c>
      <c r="G48" s="122">
        <v>30.38</v>
      </c>
      <c r="H48" s="168">
        <f t="shared" si="0"/>
        <v>121.52</v>
      </c>
      <c r="I48" s="180">
        <v>23</v>
      </c>
      <c r="J48" s="171">
        <f t="shared" si="6"/>
        <v>37.367399999999996</v>
      </c>
      <c r="K48" s="171">
        <f t="shared" si="7"/>
        <v>149.46959999999999</v>
      </c>
      <c r="L48" s="36"/>
    </row>
    <row r="49" spans="1:12" ht="24">
      <c r="A49" s="159">
        <v>45</v>
      </c>
      <c r="B49" s="124" t="s">
        <v>1432</v>
      </c>
      <c r="C49" s="116" t="s">
        <v>1433</v>
      </c>
      <c r="D49" s="116" t="s">
        <v>1255</v>
      </c>
      <c r="E49" s="123">
        <v>2</v>
      </c>
      <c r="F49" s="116" t="s">
        <v>1011</v>
      </c>
      <c r="G49" s="122">
        <v>13.24</v>
      </c>
      <c r="H49" s="168">
        <f t="shared" si="0"/>
        <v>26.48</v>
      </c>
      <c r="I49" s="180">
        <v>23</v>
      </c>
      <c r="J49" s="171">
        <f t="shared" si="6"/>
        <v>16.2852</v>
      </c>
      <c r="K49" s="178">
        <f t="shared" si="7"/>
        <v>32.570399999999999</v>
      </c>
      <c r="L49" s="36"/>
    </row>
    <row r="50" spans="1:12" ht="24">
      <c r="A50" s="159">
        <v>46</v>
      </c>
      <c r="B50" s="124" t="s">
        <v>1430</v>
      </c>
      <c r="C50" s="116" t="s">
        <v>1431</v>
      </c>
      <c r="D50" s="116" t="s">
        <v>1255</v>
      </c>
      <c r="E50" s="123">
        <v>6</v>
      </c>
      <c r="F50" s="116" t="s">
        <v>1011</v>
      </c>
      <c r="G50" s="122">
        <v>12.44</v>
      </c>
      <c r="H50" s="175">
        <f t="shared" si="0"/>
        <v>74.64</v>
      </c>
      <c r="I50" s="180">
        <v>23</v>
      </c>
      <c r="J50" s="178">
        <f t="shared" si="6"/>
        <v>15.3012</v>
      </c>
      <c r="K50" s="178">
        <f t="shared" si="7"/>
        <v>91.807199999999995</v>
      </c>
      <c r="L50" s="36"/>
    </row>
    <row r="51" spans="1:12" ht="24">
      <c r="A51" s="159">
        <v>47</v>
      </c>
      <c r="B51" s="124" t="s">
        <v>1428</v>
      </c>
      <c r="C51" s="116" t="s">
        <v>1429</v>
      </c>
      <c r="D51" s="116" t="s">
        <v>1255</v>
      </c>
      <c r="E51" s="123">
        <v>4</v>
      </c>
      <c r="F51" s="116" t="s">
        <v>501</v>
      </c>
      <c r="G51" s="122">
        <v>7.68</v>
      </c>
      <c r="H51" s="168">
        <f t="shared" si="0"/>
        <v>30.72</v>
      </c>
      <c r="I51" s="180">
        <v>23</v>
      </c>
      <c r="J51" s="171">
        <f t="shared" si="6"/>
        <v>9.4463999999999988</v>
      </c>
      <c r="K51" s="171">
        <f t="shared" si="7"/>
        <v>37.785599999999995</v>
      </c>
      <c r="L51" s="36"/>
    </row>
    <row r="52" spans="1:12">
      <c r="A52" s="159">
        <v>48</v>
      </c>
      <c r="B52" s="124" t="s">
        <v>1278</v>
      </c>
      <c r="C52" s="116"/>
      <c r="D52" s="116"/>
      <c r="E52" s="123">
        <v>2</v>
      </c>
      <c r="F52" s="116" t="s">
        <v>1270</v>
      </c>
      <c r="G52" s="122">
        <v>261.52</v>
      </c>
      <c r="H52" s="175">
        <f t="shared" si="0"/>
        <v>523.04</v>
      </c>
      <c r="I52" s="180">
        <v>23</v>
      </c>
      <c r="J52" s="178">
        <f t="shared" si="6"/>
        <v>321.66959999999995</v>
      </c>
      <c r="K52" s="178">
        <f t="shared" si="7"/>
        <v>643.33919999999989</v>
      </c>
      <c r="L52" s="36"/>
    </row>
    <row r="53" spans="1:12" s="20" customFormat="1">
      <c r="A53" s="159">
        <v>49</v>
      </c>
      <c r="B53" s="136" t="s">
        <v>1246</v>
      </c>
      <c r="C53" s="137">
        <v>424433203</v>
      </c>
      <c r="D53" s="138" t="s">
        <v>1240</v>
      </c>
      <c r="E53" s="128">
        <v>20</v>
      </c>
      <c r="F53" s="135" t="s">
        <v>1238</v>
      </c>
      <c r="G53" s="122">
        <v>15.83</v>
      </c>
      <c r="H53" s="175">
        <f t="shared" si="0"/>
        <v>316.60000000000002</v>
      </c>
      <c r="I53" s="180">
        <v>23</v>
      </c>
      <c r="J53" s="171">
        <f t="shared" si="6"/>
        <v>19.4709</v>
      </c>
      <c r="K53" s="178">
        <f t="shared" si="7"/>
        <v>389.41800000000001</v>
      </c>
      <c r="L53" s="36"/>
    </row>
    <row r="54" spans="1:12">
      <c r="A54" s="159">
        <v>50</v>
      </c>
      <c r="B54" s="117" t="s">
        <v>1407</v>
      </c>
      <c r="C54" s="118">
        <v>456060111</v>
      </c>
      <c r="D54" s="119" t="s">
        <v>1256</v>
      </c>
      <c r="E54" s="120">
        <v>2</v>
      </c>
      <c r="F54" s="119" t="s">
        <v>1065</v>
      </c>
      <c r="G54" s="121">
        <v>97.32</v>
      </c>
      <c r="H54" s="175">
        <f t="shared" si="0"/>
        <v>194.64</v>
      </c>
      <c r="I54" s="180">
        <v>23</v>
      </c>
      <c r="J54" s="178">
        <f t="shared" si="6"/>
        <v>119.70359999999999</v>
      </c>
      <c r="K54" s="178">
        <f t="shared" si="7"/>
        <v>239.40719999999999</v>
      </c>
      <c r="L54" s="36"/>
    </row>
    <row r="55" spans="1:12">
      <c r="A55" s="159">
        <v>51</v>
      </c>
      <c r="B55" s="124" t="s">
        <v>1279</v>
      </c>
      <c r="C55" s="116"/>
      <c r="D55" s="116" t="s">
        <v>1255</v>
      </c>
      <c r="E55" s="123">
        <v>1</v>
      </c>
      <c r="F55" s="116" t="s">
        <v>1290</v>
      </c>
      <c r="G55" s="122">
        <v>7.17</v>
      </c>
      <c r="H55" s="168">
        <f t="shared" si="0"/>
        <v>7.17</v>
      </c>
      <c r="I55" s="180">
        <v>8</v>
      </c>
      <c r="J55" s="171">
        <f t="shared" ref="J55:J56" si="8">G55*1.08</f>
        <v>7.7436000000000007</v>
      </c>
      <c r="K55" s="171">
        <f t="shared" ref="K55:K57" si="9">E55*G55*1.08</f>
        <v>7.7436000000000007</v>
      </c>
      <c r="L55" s="36"/>
    </row>
    <row r="56" spans="1:12">
      <c r="A56" s="159">
        <v>52</v>
      </c>
      <c r="B56" s="124" t="s">
        <v>1368</v>
      </c>
      <c r="C56" s="116">
        <v>459560117</v>
      </c>
      <c r="D56" s="116" t="s">
        <v>1255</v>
      </c>
      <c r="E56" s="123">
        <v>5</v>
      </c>
      <c r="F56" s="116" t="s">
        <v>1296</v>
      </c>
      <c r="G56" s="122">
        <v>33.76</v>
      </c>
      <c r="H56" s="175">
        <f t="shared" si="0"/>
        <v>168.79999999999998</v>
      </c>
      <c r="I56" s="180">
        <v>8</v>
      </c>
      <c r="J56" s="171">
        <f t="shared" si="8"/>
        <v>36.460799999999999</v>
      </c>
      <c r="K56" s="178">
        <f t="shared" si="9"/>
        <v>182.304</v>
      </c>
      <c r="L56" s="36"/>
    </row>
    <row r="57" spans="1:12">
      <c r="A57" s="159">
        <v>53</v>
      </c>
      <c r="B57" s="125" t="s">
        <v>1248</v>
      </c>
      <c r="C57" s="126">
        <v>114595600</v>
      </c>
      <c r="D57" s="127" t="s">
        <v>1240</v>
      </c>
      <c r="E57" s="128">
        <v>28</v>
      </c>
      <c r="F57" s="116" t="s">
        <v>1243</v>
      </c>
      <c r="G57" s="122">
        <v>31.26</v>
      </c>
      <c r="H57" s="175">
        <f t="shared" si="0"/>
        <v>875.28000000000009</v>
      </c>
      <c r="I57" s="180">
        <v>8</v>
      </c>
      <c r="J57" s="171">
        <f>G57*1.08</f>
        <v>33.760800000000003</v>
      </c>
      <c r="K57" s="178">
        <f t="shared" si="9"/>
        <v>945.30240000000015</v>
      </c>
      <c r="L57" s="36"/>
    </row>
    <row r="58" spans="1:12">
      <c r="A58" s="159">
        <v>54</v>
      </c>
      <c r="B58" s="124" t="s">
        <v>1280</v>
      </c>
      <c r="C58" s="116"/>
      <c r="D58" s="116"/>
      <c r="E58" s="123">
        <v>4</v>
      </c>
      <c r="F58" s="116" t="s">
        <v>1238</v>
      </c>
      <c r="G58" s="122">
        <v>51.47</v>
      </c>
      <c r="H58" s="168">
        <f t="shared" si="0"/>
        <v>205.88</v>
      </c>
      <c r="I58" s="180">
        <v>23</v>
      </c>
      <c r="J58" s="171">
        <f t="shared" si="4"/>
        <v>63.308099999999996</v>
      </c>
      <c r="K58" s="178">
        <f t="shared" si="5"/>
        <v>253.23239999999998</v>
      </c>
      <c r="L58" s="36"/>
    </row>
    <row r="59" spans="1:12">
      <c r="A59" s="159">
        <v>55</v>
      </c>
      <c r="B59" s="124" t="s">
        <v>1396</v>
      </c>
      <c r="C59" s="116">
        <v>115208603</v>
      </c>
      <c r="D59" s="116" t="s">
        <v>1240</v>
      </c>
      <c r="E59" s="123">
        <v>30</v>
      </c>
      <c r="F59" s="116" t="s">
        <v>505</v>
      </c>
      <c r="G59" s="122">
        <v>14.76</v>
      </c>
      <c r="H59" s="175">
        <f>E59*G59</f>
        <v>442.8</v>
      </c>
      <c r="I59" s="180">
        <v>23</v>
      </c>
      <c r="J59" s="178">
        <f t="shared" ref="J59:J81" si="10">G59*1.23</f>
        <v>18.154799999999998</v>
      </c>
      <c r="K59" s="178">
        <f t="shared" ref="K59:K81" si="11">E59*G59*1.23</f>
        <v>544.64400000000001</v>
      </c>
      <c r="L59" s="36"/>
    </row>
    <row r="60" spans="1:12" ht="24">
      <c r="A60" s="159">
        <v>56</v>
      </c>
      <c r="B60" s="124" t="s">
        <v>1426</v>
      </c>
      <c r="C60" s="116" t="s">
        <v>1427</v>
      </c>
      <c r="D60" s="116" t="s">
        <v>1255</v>
      </c>
      <c r="E60" s="123">
        <v>10</v>
      </c>
      <c r="F60" s="116" t="s">
        <v>501</v>
      </c>
      <c r="G60" s="122">
        <v>9.6999999999999993</v>
      </c>
      <c r="H60" s="175">
        <f t="shared" si="0"/>
        <v>97</v>
      </c>
      <c r="I60" s="180">
        <v>23</v>
      </c>
      <c r="J60" s="171">
        <f t="shared" si="10"/>
        <v>11.930999999999999</v>
      </c>
      <c r="K60" s="178">
        <f t="shared" si="11"/>
        <v>119.31</v>
      </c>
      <c r="L60" s="36"/>
    </row>
    <row r="61" spans="1:12">
      <c r="A61" s="159">
        <v>57</v>
      </c>
      <c r="B61" s="124" t="s">
        <v>1345</v>
      </c>
      <c r="C61" s="116"/>
      <c r="D61" s="116"/>
      <c r="E61" s="123">
        <v>40</v>
      </c>
      <c r="F61" s="116" t="s">
        <v>1011</v>
      </c>
      <c r="G61" s="122">
        <v>11.91</v>
      </c>
      <c r="H61" s="175">
        <f t="shared" si="0"/>
        <v>476.4</v>
      </c>
      <c r="I61" s="180">
        <v>23</v>
      </c>
      <c r="J61" s="171">
        <f t="shared" si="10"/>
        <v>14.6493</v>
      </c>
      <c r="K61" s="178">
        <f t="shared" si="11"/>
        <v>585.97199999999998</v>
      </c>
      <c r="L61" s="36"/>
    </row>
    <row r="62" spans="1:12">
      <c r="A62" s="159">
        <v>58</v>
      </c>
      <c r="B62" s="124" t="s">
        <v>1355</v>
      </c>
      <c r="C62" s="116">
        <v>529603115</v>
      </c>
      <c r="D62" s="116" t="s">
        <v>1255</v>
      </c>
      <c r="E62" s="123">
        <v>3</v>
      </c>
      <c r="F62" s="116" t="s">
        <v>426</v>
      </c>
      <c r="G62" s="122">
        <v>25.66</v>
      </c>
      <c r="H62" s="175">
        <f t="shared" si="0"/>
        <v>76.98</v>
      </c>
      <c r="I62" s="180">
        <v>23</v>
      </c>
      <c r="J62" s="178">
        <f t="shared" si="10"/>
        <v>31.561799999999998</v>
      </c>
      <c r="K62" s="178">
        <f t="shared" si="11"/>
        <v>94.685400000000001</v>
      </c>
      <c r="L62" s="36"/>
    </row>
    <row r="63" spans="1:12">
      <c r="A63" s="159">
        <v>59</v>
      </c>
      <c r="B63" s="124" t="s">
        <v>1352</v>
      </c>
      <c r="C63" s="116">
        <v>530230115</v>
      </c>
      <c r="D63" s="116" t="s">
        <v>1255</v>
      </c>
      <c r="E63" s="123">
        <v>3</v>
      </c>
      <c r="F63" s="116" t="s">
        <v>1296</v>
      </c>
      <c r="G63" s="122">
        <v>28.69</v>
      </c>
      <c r="H63" s="175">
        <f t="shared" si="0"/>
        <v>86.070000000000007</v>
      </c>
      <c r="I63" s="180">
        <v>23</v>
      </c>
      <c r="J63" s="171">
        <f t="shared" si="10"/>
        <v>35.288699999999999</v>
      </c>
      <c r="K63" s="178">
        <f t="shared" si="11"/>
        <v>105.8661</v>
      </c>
      <c r="L63" s="36"/>
    </row>
    <row r="64" spans="1:12">
      <c r="A64" s="159">
        <v>60</v>
      </c>
      <c r="B64" s="125" t="s">
        <v>1242</v>
      </c>
      <c r="C64" s="126">
        <v>425382100</v>
      </c>
      <c r="D64" s="127" t="s">
        <v>1240</v>
      </c>
      <c r="E64" s="128">
        <v>10</v>
      </c>
      <c r="F64" s="116" t="s">
        <v>1243</v>
      </c>
      <c r="G64" s="122">
        <v>14.69</v>
      </c>
      <c r="H64" s="175">
        <f t="shared" si="0"/>
        <v>146.9</v>
      </c>
      <c r="I64" s="180">
        <v>23</v>
      </c>
      <c r="J64" s="178">
        <f t="shared" si="10"/>
        <v>18.0687</v>
      </c>
      <c r="K64" s="178">
        <f t="shared" si="11"/>
        <v>180.68700000000001</v>
      </c>
      <c r="L64" s="36"/>
    </row>
    <row r="65" spans="1:12">
      <c r="A65" s="159">
        <v>61</v>
      </c>
      <c r="B65" s="124" t="s">
        <v>1334</v>
      </c>
      <c r="C65" s="116"/>
      <c r="D65" s="116" t="s">
        <v>1255</v>
      </c>
      <c r="E65" s="123">
        <v>6</v>
      </c>
      <c r="F65" s="116" t="s">
        <v>192</v>
      </c>
      <c r="G65" s="122">
        <v>24.48</v>
      </c>
      <c r="H65" s="175">
        <f t="shared" si="0"/>
        <v>146.88</v>
      </c>
      <c r="I65" s="180">
        <v>23</v>
      </c>
      <c r="J65" s="178">
        <f t="shared" si="10"/>
        <v>30.110399999999998</v>
      </c>
      <c r="K65" s="178">
        <f t="shared" si="11"/>
        <v>180.66239999999999</v>
      </c>
      <c r="L65" s="36"/>
    </row>
    <row r="66" spans="1:12">
      <c r="A66" s="159">
        <v>62</v>
      </c>
      <c r="B66" s="124" t="s">
        <v>1326</v>
      </c>
      <c r="C66" s="140"/>
      <c r="D66" s="116" t="s">
        <v>1321</v>
      </c>
      <c r="E66" s="123">
        <v>15</v>
      </c>
      <c r="F66" s="116" t="s">
        <v>1238</v>
      </c>
      <c r="G66" s="122">
        <v>11.8</v>
      </c>
      <c r="H66" s="175">
        <f t="shared" si="0"/>
        <v>177</v>
      </c>
      <c r="I66" s="180">
        <v>23</v>
      </c>
      <c r="J66" s="171">
        <f t="shared" si="10"/>
        <v>14.514000000000001</v>
      </c>
      <c r="K66" s="178">
        <f t="shared" si="11"/>
        <v>217.71</v>
      </c>
      <c r="L66" s="36"/>
    </row>
    <row r="67" spans="1:12">
      <c r="A67" s="159">
        <v>63</v>
      </c>
      <c r="B67" s="124" t="s">
        <v>1350</v>
      </c>
      <c r="C67" s="116">
        <v>5697760114</v>
      </c>
      <c r="D67" s="116" t="s">
        <v>1255</v>
      </c>
      <c r="E67" s="123">
        <v>3</v>
      </c>
      <c r="F67" s="116" t="s">
        <v>426</v>
      </c>
      <c r="G67" s="122">
        <v>11.84</v>
      </c>
      <c r="H67" s="175">
        <f t="shared" si="0"/>
        <v>35.519999999999996</v>
      </c>
      <c r="I67" s="180">
        <v>23</v>
      </c>
      <c r="J67" s="178">
        <f t="shared" si="10"/>
        <v>14.5632</v>
      </c>
      <c r="K67" s="178">
        <f t="shared" si="11"/>
        <v>43.689599999999992</v>
      </c>
      <c r="L67" s="36"/>
    </row>
    <row r="68" spans="1:12">
      <c r="A68" s="159">
        <v>64</v>
      </c>
      <c r="B68" s="144" t="s">
        <v>1408</v>
      </c>
      <c r="C68" s="143">
        <v>568760114</v>
      </c>
      <c r="D68" s="119" t="s">
        <v>1256</v>
      </c>
      <c r="E68" s="120">
        <v>5</v>
      </c>
      <c r="F68" s="119" t="s">
        <v>927</v>
      </c>
      <c r="G68" s="121">
        <v>16.350000000000001</v>
      </c>
      <c r="H68" s="168">
        <f t="shared" si="0"/>
        <v>81.75</v>
      </c>
      <c r="I68" s="180">
        <v>23</v>
      </c>
      <c r="J68" s="171">
        <f t="shared" si="10"/>
        <v>20.110500000000002</v>
      </c>
      <c r="K68" s="171">
        <f t="shared" si="11"/>
        <v>100.55249999999999</v>
      </c>
      <c r="L68" s="36"/>
    </row>
    <row r="69" spans="1:12">
      <c r="A69" s="159">
        <v>65</v>
      </c>
      <c r="B69" s="124" t="s">
        <v>1281</v>
      </c>
      <c r="C69" s="116"/>
      <c r="D69" s="116"/>
      <c r="E69" s="123">
        <v>12</v>
      </c>
      <c r="F69" s="116" t="s">
        <v>1238</v>
      </c>
      <c r="G69" s="122">
        <v>25.77</v>
      </c>
      <c r="H69" s="175">
        <f t="shared" si="0"/>
        <v>309.24</v>
      </c>
      <c r="I69" s="180">
        <v>23</v>
      </c>
      <c r="J69" s="171">
        <f t="shared" si="10"/>
        <v>31.697099999999999</v>
      </c>
      <c r="K69" s="178">
        <f t="shared" si="11"/>
        <v>380.36520000000002</v>
      </c>
      <c r="L69" s="36"/>
    </row>
    <row r="70" spans="1:12">
      <c r="A70" s="159">
        <v>66</v>
      </c>
      <c r="B70" s="124" t="s">
        <v>1282</v>
      </c>
      <c r="C70" s="116"/>
      <c r="D70" s="116"/>
      <c r="E70" s="123">
        <v>10</v>
      </c>
      <c r="F70" s="116" t="s">
        <v>1270</v>
      </c>
      <c r="G70" s="122">
        <v>59.06</v>
      </c>
      <c r="H70" s="175">
        <f t="shared" ref="H70:H133" si="12">E70*G70</f>
        <v>590.6</v>
      </c>
      <c r="I70" s="180">
        <v>23</v>
      </c>
      <c r="J70" s="178">
        <f t="shared" si="10"/>
        <v>72.643799999999999</v>
      </c>
      <c r="K70" s="178">
        <f t="shared" si="11"/>
        <v>726.43799999999999</v>
      </c>
      <c r="L70" s="36"/>
    </row>
    <row r="71" spans="1:12" s="20" customFormat="1">
      <c r="A71" s="159">
        <v>67</v>
      </c>
      <c r="B71" s="133" t="s">
        <v>1371</v>
      </c>
      <c r="C71" s="135" t="s">
        <v>1372</v>
      </c>
      <c r="D71" s="135" t="s">
        <v>1255</v>
      </c>
      <c r="E71" s="123">
        <v>3</v>
      </c>
      <c r="F71" s="135" t="s">
        <v>1370</v>
      </c>
      <c r="G71" s="122">
        <v>15.2</v>
      </c>
      <c r="H71" s="175">
        <f t="shared" si="12"/>
        <v>45.599999999999994</v>
      </c>
      <c r="I71" s="180">
        <v>23</v>
      </c>
      <c r="J71" s="178">
        <f t="shared" si="10"/>
        <v>18.695999999999998</v>
      </c>
      <c r="K71" s="178">
        <f t="shared" si="11"/>
        <v>56.087999999999994</v>
      </c>
      <c r="L71" s="36"/>
    </row>
    <row r="72" spans="1:12">
      <c r="A72" s="159">
        <v>68</v>
      </c>
      <c r="B72" s="124" t="s">
        <v>1283</v>
      </c>
      <c r="C72" s="116"/>
      <c r="D72" s="116"/>
      <c r="E72" s="123">
        <v>15</v>
      </c>
      <c r="F72" s="116" t="s">
        <v>1238</v>
      </c>
      <c r="G72" s="122">
        <v>16.489999999999998</v>
      </c>
      <c r="H72" s="175">
        <f t="shared" si="12"/>
        <v>247.34999999999997</v>
      </c>
      <c r="I72" s="180">
        <v>23</v>
      </c>
      <c r="J72" s="178">
        <f t="shared" si="10"/>
        <v>20.282699999999998</v>
      </c>
      <c r="K72" s="178">
        <f t="shared" si="11"/>
        <v>304.24049999999994</v>
      </c>
      <c r="L72" s="36"/>
    </row>
    <row r="73" spans="1:12">
      <c r="A73" s="159">
        <v>69</v>
      </c>
      <c r="B73" s="124" t="s">
        <v>1348</v>
      </c>
      <c r="C73" s="116"/>
      <c r="D73" s="116" t="s">
        <v>1255</v>
      </c>
      <c r="E73" s="123">
        <v>4</v>
      </c>
      <c r="F73" s="116" t="s">
        <v>1346</v>
      </c>
      <c r="G73" s="122">
        <v>13.5</v>
      </c>
      <c r="H73" s="175">
        <f t="shared" si="12"/>
        <v>54</v>
      </c>
      <c r="I73" s="180">
        <v>23</v>
      </c>
      <c r="J73" s="178">
        <f t="shared" si="10"/>
        <v>16.605</v>
      </c>
      <c r="K73" s="178">
        <f t="shared" si="11"/>
        <v>66.42</v>
      </c>
      <c r="L73" s="36"/>
    </row>
    <row r="74" spans="1:12">
      <c r="A74" s="159">
        <v>70</v>
      </c>
      <c r="B74" s="144" t="s">
        <v>1409</v>
      </c>
      <c r="C74" s="143">
        <v>575283115</v>
      </c>
      <c r="D74" s="119" t="s">
        <v>1256</v>
      </c>
      <c r="E74" s="120">
        <v>2</v>
      </c>
      <c r="F74" s="119" t="s">
        <v>927</v>
      </c>
      <c r="G74" s="121">
        <v>12.91</v>
      </c>
      <c r="H74" s="168">
        <f t="shared" si="12"/>
        <v>25.82</v>
      </c>
      <c r="I74" s="180">
        <v>23</v>
      </c>
      <c r="J74" s="171">
        <f t="shared" si="10"/>
        <v>15.879300000000001</v>
      </c>
      <c r="K74" s="171">
        <f t="shared" si="11"/>
        <v>31.758600000000001</v>
      </c>
      <c r="L74" s="36"/>
    </row>
    <row r="75" spans="1:12">
      <c r="A75" s="159">
        <v>71</v>
      </c>
      <c r="B75" s="124" t="s">
        <v>1284</v>
      </c>
      <c r="C75" s="116"/>
      <c r="D75" s="116"/>
      <c r="E75" s="123">
        <v>10</v>
      </c>
      <c r="F75" s="116" t="s">
        <v>1238</v>
      </c>
      <c r="G75" s="122">
        <v>5.43</v>
      </c>
      <c r="H75" s="175">
        <f t="shared" si="12"/>
        <v>54.3</v>
      </c>
      <c r="I75" s="180">
        <v>23</v>
      </c>
      <c r="J75" s="171">
        <f t="shared" si="10"/>
        <v>6.6788999999999996</v>
      </c>
      <c r="K75" s="178">
        <f t="shared" si="11"/>
        <v>66.789000000000001</v>
      </c>
      <c r="L75" s="36"/>
    </row>
    <row r="76" spans="1:12" ht="24">
      <c r="A76" s="159">
        <v>72</v>
      </c>
      <c r="B76" s="161" t="s">
        <v>1458</v>
      </c>
      <c r="C76" s="116"/>
      <c r="D76" s="116"/>
      <c r="E76" s="123">
        <v>8</v>
      </c>
      <c r="F76" s="116" t="s">
        <v>1285</v>
      </c>
      <c r="G76" s="122">
        <v>17.73</v>
      </c>
      <c r="H76" s="175">
        <f t="shared" si="12"/>
        <v>141.84</v>
      </c>
      <c r="I76" s="180">
        <v>23</v>
      </c>
      <c r="J76" s="178">
        <f t="shared" si="10"/>
        <v>21.8079</v>
      </c>
      <c r="K76" s="178">
        <f t="shared" si="11"/>
        <v>174.4632</v>
      </c>
      <c r="L76" s="36"/>
    </row>
    <row r="77" spans="1:12">
      <c r="A77" s="159">
        <v>73</v>
      </c>
      <c r="B77" s="124" t="s">
        <v>1356</v>
      </c>
      <c r="C77" s="116">
        <v>575283115</v>
      </c>
      <c r="D77" s="116" t="s">
        <v>1255</v>
      </c>
      <c r="E77" s="123">
        <v>3</v>
      </c>
      <c r="F77" s="116" t="s">
        <v>426</v>
      </c>
      <c r="G77" s="122">
        <v>12.91</v>
      </c>
      <c r="H77" s="168">
        <f t="shared" si="12"/>
        <v>38.730000000000004</v>
      </c>
      <c r="I77" s="180">
        <v>23</v>
      </c>
      <c r="J77" s="171">
        <f t="shared" si="10"/>
        <v>15.879300000000001</v>
      </c>
      <c r="K77" s="171">
        <f t="shared" si="11"/>
        <v>47.637900000000002</v>
      </c>
      <c r="L77" s="36"/>
    </row>
    <row r="78" spans="1:12">
      <c r="A78" s="159">
        <v>74</v>
      </c>
      <c r="B78" s="124" t="s">
        <v>1353</v>
      </c>
      <c r="C78" s="116">
        <v>575640115</v>
      </c>
      <c r="D78" s="116" t="s">
        <v>1255</v>
      </c>
      <c r="E78" s="123">
        <v>3</v>
      </c>
      <c r="F78" s="116" t="s">
        <v>1296</v>
      </c>
      <c r="G78" s="122">
        <v>155.61000000000001</v>
      </c>
      <c r="H78" s="168">
        <f t="shared" si="12"/>
        <v>466.83000000000004</v>
      </c>
      <c r="I78" s="180">
        <v>23</v>
      </c>
      <c r="J78" s="171">
        <f t="shared" si="10"/>
        <v>191.40030000000002</v>
      </c>
      <c r="K78" s="171">
        <f t="shared" si="11"/>
        <v>574.20090000000005</v>
      </c>
      <c r="L78" s="36"/>
    </row>
    <row r="79" spans="1:12">
      <c r="A79" s="159">
        <v>75</v>
      </c>
      <c r="B79" s="124" t="s">
        <v>1369</v>
      </c>
      <c r="C79" s="116">
        <v>575860111</v>
      </c>
      <c r="D79" s="116" t="s">
        <v>1255</v>
      </c>
      <c r="E79" s="123">
        <v>5</v>
      </c>
      <c r="F79" s="116" t="s">
        <v>1296</v>
      </c>
      <c r="G79" s="122">
        <v>13.5</v>
      </c>
      <c r="H79" s="175">
        <f t="shared" si="12"/>
        <v>67.5</v>
      </c>
      <c r="I79" s="180">
        <v>23</v>
      </c>
      <c r="J79" s="178">
        <f t="shared" si="10"/>
        <v>16.605</v>
      </c>
      <c r="K79" s="178">
        <f t="shared" si="11"/>
        <v>83.025000000000006</v>
      </c>
      <c r="L79" s="36"/>
    </row>
    <row r="80" spans="1:12">
      <c r="A80" s="159">
        <v>76</v>
      </c>
      <c r="B80" s="124" t="s">
        <v>1349</v>
      </c>
      <c r="C80" s="116">
        <v>577970116</v>
      </c>
      <c r="D80" s="116" t="s">
        <v>1255</v>
      </c>
      <c r="E80" s="123">
        <v>3</v>
      </c>
      <c r="F80" s="116" t="s">
        <v>1071</v>
      </c>
      <c r="G80" s="122">
        <v>162.86000000000001</v>
      </c>
      <c r="H80" s="168">
        <f t="shared" si="12"/>
        <v>488.58000000000004</v>
      </c>
      <c r="I80" s="180">
        <v>23</v>
      </c>
      <c r="J80" s="171">
        <f t="shared" si="10"/>
        <v>200.31780000000001</v>
      </c>
      <c r="K80" s="171">
        <f t="shared" si="11"/>
        <v>600.95339999999999</v>
      </c>
      <c r="L80" s="36"/>
    </row>
    <row r="81" spans="1:12">
      <c r="A81" s="159">
        <v>77</v>
      </c>
      <c r="B81" s="124" t="s">
        <v>1286</v>
      </c>
      <c r="C81" s="116"/>
      <c r="D81" s="116"/>
      <c r="E81" s="123">
        <v>4</v>
      </c>
      <c r="F81" s="116" t="s">
        <v>1270</v>
      </c>
      <c r="G81" s="122">
        <v>67.510000000000005</v>
      </c>
      <c r="H81" s="168">
        <f t="shared" si="12"/>
        <v>270.04000000000002</v>
      </c>
      <c r="I81" s="180">
        <v>23</v>
      </c>
      <c r="J81" s="171">
        <f t="shared" si="10"/>
        <v>83.037300000000002</v>
      </c>
      <c r="K81" s="171">
        <f t="shared" si="11"/>
        <v>332.14920000000001</v>
      </c>
      <c r="L81" s="36"/>
    </row>
    <row r="82" spans="1:12">
      <c r="A82" s="159">
        <v>78</v>
      </c>
      <c r="B82" s="124" t="s">
        <v>1388</v>
      </c>
      <c r="C82" s="116">
        <v>595530111</v>
      </c>
      <c r="D82" s="116" t="s">
        <v>1255</v>
      </c>
      <c r="E82" s="123">
        <v>3</v>
      </c>
      <c r="F82" s="116" t="s">
        <v>1296</v>
      </c>
      <c r="G82" s="122">
        <v>39.450000000000003</v>
      </c>
      <c r="H82" s="168">
        <f t="shared" si="12"/>
        <v>118.35000000000001</v>
      </c>
      <c r="I82" s="180">
        <v>5</v>
      </c>
      <c r="J82" s="171">
        <f>G82*1.05</f>
        <v>41.422500000000007</v>
      </c>
      <c r="K82" s="171">
        <f>E82*G82*1.05</f>
        <v>124.26750000000001</v>
      </c>
      <c r="L82" s="36"/>
    </row>
    <row r="83" spans="1:12">
      <c r="A83" s="159">
        <v>79</v>
      </c>
      <c r="B83" s="124" t="s">
        <v>1287</v>
      </c>
      <c r="C83" s="116"/>
      <c r="D83" s="116"/>
      <c r="E83" s="123">
        <v>4</v>
      </c>
      <c r="F83" s="116" t="s">
        <v>1288</v>
      </c>
      <c r="G83" s="122">
        <v>105.73</v>
      </c>
      <c r="H83" s="175">
        <f t="shared" si="12"/>
        <v>422.92</v>
      </c>
      <c r="I83" s="180">
        <v>23</v>
      </c>
      <c r="J83" s="178">
        <f t="shared" ref="J83:J128" si="13">G83*1.23</f>
        <v>130.0479</v>
      </c>
      <c r="K83" s="178">
        <f t="shared" ref="K83:K128" si="14">E83*G83*1.23</f>
        <v>520.19159999999999</v>
      </c>
      <c r="L83" s="36"/>
    </row>
    <row r="84" spans="1:12">
      <c r="A84" s="159">
        <v>80</v>
      </c>
      <c r="B84" s="124" t="s">
        <v>1289</v>
      </c>
      <c r="C84" s="116"/>
      <c r="D84" s="116"/>
      <c r="E84" s="123">
        <v>4</v>
      </c>
      <c r="F84" s="116" t="s">
        <v>1290</v>
      </c>
      <c r="G84" s="122">
        <v>97.1</v>
      </c>
      <c r="H84" s="175">
        <f t="shared" si="12"/>
        <v>388.4</v>
      </c>
      <c r="I84" s="180">
        <v>23</v>
      </c>
      <c r="J84" s="178">
        <f t="shared" ref="J84:J85" si="15">G84*1.23</f>
        <v>119.43299999999999</v>
      </c>
      <c r="K84" s="178">
        <f t="shared" ref="K84:K85" si="16">E84*G84*1.23</f>
        <v>477.73199999999997</v>
      </c>
      <c r="L84" s="36"/>
    </row>
    <row r="85" spans="1:12">
      <c r="A85" s="159">
        <v>81</v>
      </c>
      <c r="B85" s="124" t="s">
        <v>1291</v>
      </c>
      <c r="C85" s="116"/>
      <c r="D85" s="116"/>
      <c r="E85" s="123">
        <v>4</v>
      </c>
      <c r="F85" s="116" t="s">
        <v>1270</v>
      </c>
      <c r="G85" s="122">
        <v>310.54000000000002</v>
      </c>
      <c r="H85" s="175">
        <f t="shared" si="12"/>
        <v>1242.1600000000001</v>
      </c>
      <c r="I85" s="180">
        <v>23</v>
      </c>
      <c r="J85" s="178">
        <f t="shared" si="15"/>
        <v>381.96420000000001</v>
      </c>
      <c r="K85" s="178">
        <f t="shared" si="16"/>
        <v>1527.8568</v>
      </c>
      <c r="L85" s="36"/>
    </row>
    <row r="86" spans="1:12">
      <c r="A86" s="159">
        <v>82</v>
      </c>
      <c r="B86" s="124" t="s">
        <v>1292</v>
      </c>
      <c r="C86" s="116"/>
      <c r="D86" s="116"/>
      <c r="E86" s="123">
        <v>4</v>
      </c>
      <c r="F86" s="116" t="s">
        <v>1259</v>
      </c>
      <c r="G86" s="122">
        <v>62.1</v>
      </c>
      <c r="H86" s="175">
        <f t="shared" si="12"/>
        <v>248.4</v>
      </c>
      <c r="I86" s="180">
        <v>8</v>
      </c>
      <c r="J86" s="171">
        <f>G86*1.08</f>
        <v>67.068000000000012</v>
      </c>
      <c r="K86" s="178">
        <f t="shared" ref="K86:K87" si="17">E86*G86*1.08</f>
        <v>268.27200000000005</v>
      </c>
      <c r="L86" s="36"/>
    </row>
    <row r="87" spans="1:12">
      <c r="A87" s="159">
        <v>83</v>
      </c>
      <c r="B87" s="124" t="s">
        <v>1292</v>
      </c>
      <c r="C87" s="116"/>
      <c r="D87" s="116" t="s">
        <v>1255</v>
      </c>
      <c r="E87" s="123">
        <v>1</v>
      </c>
      <c r="F87" s="116" t="s">
        <v>1290</v>
      </c>
      <c r="G87" s="122">
        <v>39.53</v>
      </c>
      <c r="H87" s="168">
        <f t="shared" si="12"/>
        <v>39.53</v>
      </c>
      <c r="I87" s="180">
        <v>8</v>
      </c>
      <c r="J87" s="171">
        <f>G87*1.08</f>
        <v>42.692400000000006</v>
      </c>
      <c r="K87" s="171">
        <f t="shared" si="17"/>
        <v>42.692400000000006</v>
      </c>
      <c r="L87" s="36"/>
    </row>
    <row r="88" spans="1:12">
      <c r="A88" s="159">
        <v>84</v>
      </c>
      <c r="B88" s="145" t="s">
        <v>1435</v>
      </c>
      <c r="C88" s="130" t="s">
        <v>1436</v>
      </c>
      <c r="D88" s="131" t="s">
        <v>1437</v>
      </c>
      <c r="E88" s="146" t="s">
        <v>1438</v>
      </c>
      <c r="F88" s="147" t="s">
        <v>1145</v>
      </c>
      <c r="G88" s="122">
        <v>31.71</v>
      </c>
      <c r="H88" s="175">
        <f t="shared" si="12"/>
        <v>158.55000000000001</v>
      </c>
      <c r="I88" s="180">
        <v>23</v>
      </c>
      <c r="J88" s="178">
        <f t="shared" si="13"/>
        <v>39.003300000000003</v>
      </c>
      <c r="K88" s="178">
        <f t="shared" si="14"/>
        <v>195.01650000000001</v>
      </c>
      <c r="L88" s="36"/>
    </row>
    <row r="89" spans="1:12">
      <c r="A89" s="159">
        <v>85</v>
      </c>
      <c r="B89" s="129" t="s">
        <v>1439</v>
      </c>
      <c r="C89" s="147">
        <v>1990</v>
      </c>
      <c r="D89" s="131" t="s">
        <v>1437</v>
      </c>
      <c r="E89" s="146" t="s">
        <v>1440</v>
      </c>
      <c r="F89" s="119" t="s">
        <v>1441</v>
      </c>
      <c r="G89" s="122">
        <v>84.39</v>
      </c>
      <c r="H89" s="175">
        <f t="shared" si="12"/>
        <v>168.78</v>
      </c>
      <c r="I89" s="180">
        <v>23</v>
      </c>
      <c r="J89" s="171">
        <f t="shared" ref="J89:J90" si="18">G89*1.23</f>
        <v>103.7997</v>
      </c>
      <c r="K89" s="178">
        <f t="shared" ref="K89:K90" si="19">E89*G89*1.23</f>
        <v>207.5994</v>
      </c>
      <c r="L89" s="36"/>
    </row>
    <row r="90" spans="1:12">
      <c r="A90" s="159">
        <v>86</v>
      </c>
      <c r="B90" s="142" t="s">
        <v>1410</v>
      </c>
      <c r="C90" s="143">
        <v>658280421</v>
      </c>
      <c r="D90" s="119" t="s">
        <v>1256</v>
      </c>
      <c r="E90" s="120">
        <v>2</v>
      </c>
      <c r="F90" s="119" t="s">
        <v>1296</v>
      </c>
      <c r="G90" s="121">
        <v>120.56</v>
      </c>
      <c r="H90" s="175">
        <f t="shared" si="12"/>
        <v>241.12</v>
      </c>
      <c r="I90" s="180">
        <v>23</v>
      </c>
      <c r="J90" s="171">
        <f t="shared" si="18"/>
        <v>148.28880000000001</v>
      </c>
      <c r="K90" s="178">
        <f t="shared" si="19"/>
        <v>296.57760000000002</v>
      </c>
      <c r="L90" s="36"/>
    </row>
    <row r="91" spans="1:12">
      <c r="A91" s="159">
        <v>87</v>
      </c>
      <c r="B91" s="124" t="s">
        <v>1293</v>
      </c>
      <c r="C91" s="116">
        <v>661530115</v>
      </c>
      <c r="D91" s="116" t="s">
        <v>1255</v>
      </c>
      <c r="E91" s="123">
        <v>10</v>
      </c>
      <c r="F91" s="116" t="s">
        <v>1071</v>
      </c>
      <c r="G91" s="122">
        <v>28.69</v>
      </c>
      <c r="H91" s="175">
        <f t="shared" si="12"/>
        <v>286.90000000000003</v>
      </c>
      <c r="I91" s="180">
        <v>8</v>
      </c>
      <c r="J91" s="171">
        <f>G91*1.08</f>
        <v>30.985200000000003</v>
      </c>
      <c r="K91" s="178">
        <f t="shared" ref="K91:K92" si="20">E91*G91*1.08</f>
        <v>309.85200000000003</v>
      </c>
      <c r="L91" s="36"/>
    </row>
    <row r="92" spans="1:12" ht="24">
      <c r="A92" s="159">
        <v>88</v>
      </c>
      <c r="B92" s="142" t="s">
        <v>1411</v>
      </c>
      <c r="C92" s="143" t="s">
        <v>1412</v>
      </c>
      <c r="D92" s="119" t="s">
        <v>1256</v>
      </c>
      <c r="E92" s="120">
        <v>1</v>
      </c>
      <c r="F92" s="119" t="s">
        <v>1296</v>
      </c>
      <c r="G92" s="121">
        <v>137.36000000000001</v>
      </c>
      <c r="H92" s="168">
        <f t="shared" si="12"/>
        <v>137.36000000000001</v>
      </c>
      <c r="I92" s="180">
        <v>8</v>
      </c>
      <c r="J92" s="171">
        <f>G92*1.08</f>
        <v>148.34880000000001</v>
      </c>
      <c r="K92" s="171">
        <f t="shared" si="20"/>
        <v>148.34880000000001</v>
      </c>
      <c r="L92" s="36"/>
    </row>
    <row r="93" spans="1:12">
      <c r="A93" s="159">
        <v>89</v>
      </c>
      <c r="B93" s="124" t="s">
        <v>1362</v>
      </c>
      <c r="C93" s="116">
        <v>111390000</v>
      </c>
      <c r="D93" s="116" t="s">
        <v>1255</v>
      </c>
      <c r="E93" s="123">
        <v>3</v>
      </c>
      <c r="F93" s="116" t="s">
        <v>1071</v>
      </c>
      <c r="G93" s="122">
        <v>227.83</v>
      </c>
      <c r="H93" s="175">
        <f t="shared" si="12"/>
        <v>683.49</v>
      </c>
      <c r="I93" s="180">
        <v>23</v>
      </c>
      <c r="J93" s="171">
        <f t="shared" si="13"/>
        <v>280.23090000000002</v>
      </c>
      <c r="K93" s="178">
        <f t="shared" si="14"/>
        <v>840.69269999999995</v>
      </c>
      <c r="L93" s="36"/>
    </row>
    <row r="94" spans="1:12" ht="26.25">
      <c r="A94" s="159">
        <v>90</v>
      </c>
      <c r="B94" s="129" t="s">
        <v>1403</v>
      </c>
      <c r="C94" s="130">
        <v>203230421</v>
      </c>
      <c r="D94" s="116" t="s">
        <v>1256</v>
      </c>
      <c r="E94" s="123">
        <v>1</v>
      </c>
      <c r="F94" s="116" t="s">
        <v>426</v>
      </c>
      <c r="G94" s="121">
        <v>27.01</v>
      </c>
      <c r="H94" s="168">
        <f t="shared" si="12"/>
        <v>27.01</v>
      </c>
      <c r="I94" s="180">
        <v>23</v>
      </c>
      <c r="J94" s="179">
        <f>G94*1.23</f>
        <v>33.222300000000004</v>
      </c>
      <c r="K94" s="171">
        <f t="shared" ref="K94:K125" si="21">E94*G94*1.23</f>
        <v>33.222300000000004</v>
      </c>
      <c r="L94" s="36"/>
    </row>
    <row r="95" spans="1:12">
      <c r="A95" s="159">
        <v>91</v>
      </c>
      <c r="B95" s="117" t="s">
        <v>1406</v>
      </c>
      <c r="C95" s="118">
        <v>466310150</v>
      </c>
      <c r="D95" s="119" t="s">
        <v>1256</v>
      </c>
      <c r="E95" s="120">
        <v>2</v>
      </c>
      <c r="F95" s="119" t="s">
        <v>1400</v>
      </c>
      <c r="G95" s="121">
        <v>76.290000000000006</v>
      </c>
      <c r="H95" s="168">
        <f t="shared" si="12"/>
        <v>152.58000000000001</v>
      </c>
      <c r="I95" s="180">
        <v>23</v>
      </c>
      <c r="J95" s="171">
        <f t="shared" ref="J95:J125" si="22">G95*1.23</f>
        <v>93.836700000000008</v>
      </c>
      <c r="K95" s="171">
        <f t="shared" si="21"/>
        <v>187.67340000000002</v>
      </c>
      <c r="L95" s="36"/>
    </row>
    <row r="96" spans="1:12" ht="36">
      <c r="A96" s="159">
        <v>92</v>
      </c>
      <c r="B96" s="117" t="s">
        <v>1415</v>
      </c>
      <c r="C96" s="118">
        <v>138455000</v>
      </c>
      <c r="D96" s="119" t="s">
        <v>1256</v>
      </c>
      <c r="E96" s="120">
        <v>1</v>
      </c>
      <c r="F96" s="119" t="s">
        <v>1296</v>
      </c>
      <c r="G96" s="121">
        <v>286.75</v>
      </c>
      <c r="H96" s="168">
        <f t="shared" si="12"/>
        <v>286.75</v>
      </c>
      <c r="I96" s="180">
        <v>23</v>
      </c>
      <c r="J96" s="171">
        <f t="shared" si="22"/>
        <v>352.70249999999999</v>
      </c>
      <c r="K96" s="171">
        <f t="shared" si="21"/>
        <v>352.70249999999999</v>
      </c>
      <c r="L96" s="36"/>
    </row>
    <row r="97" spans="1:12">
      <c r="A97" s="159">
        <v>93</v>
      </c>
      <c r="B97" s="124" t="s">
        <v>1335</v>
      </c>
      <c r="C97" s="116" t="s">
        <v>1336</v>
      </c>
      <c r="D97" s="116"/>
      <c r="E97" s="123">
        <v>20</v>
      </c>
      <c r="F97" s="116" t="s">
        <v>1011</v>
      </c>
      <c r="G97" s="122">
        <v>51.47</v>
      </c>
      <c r="H97" s="175">
        <f t="shared" si="12"/>
        <v>1029.4000000000001</v>
      </c>
      <c r="I97" s="180">
        <v>23</v>
      </c>
      <c r="J97" s="171">
        <f t="shared" si="22"/>
        <v>63.308099999999996</v>
      </c>
      <c r="K97" s="178">
        <f t="shared" si="21"/>
        <v>1266.162</v>
      </c>
      <c r="L97" s="36"/>
    </row>
    <row r="98" spans="1:12">
      <c r="A98" s="159">
        <v>94</v>
      </c>
      <c r="B98" s="124" t="s">
        <v>1387</v>
      </c>
      <c r="C98" s="116">
        <v>676500117</v>
      </c>
      <c r="D98" s="116" t="s">
        <v>1255</v>
      </c>
      <c r="E98" s="123">
        <v>3</v>
      </c>
      <c r="F98" s="116" t="s">
        <v>495</v>
      </c>
      <c r="G98" s="122">
        <v>115.84</v>
      </c>
      <c r="H98" s="168">
        <f t="shared" si="12"/>
        <v>347.52</v>
      </c>
      <c r="I98" s="180">
        <v>23</v>
      </c>
      <c r="J98" s="171">
        <f t="shared" si="22"/>
        <v>142.48320000000001</v>
      </c>
      <c r="K98" s="171">
        <f t="shared" si="21"/>
        <v>427.44959999999998</v>
      </c>
      <c r="L98" s="36"/>
    </row>
    <row r="99" spans="1:12">
      <c r="A99" s="159">
        <v>95</v>
      </c>
      <c r="B99" s="144" t="s">
        <v>1413</v>
      </c>
      <c r="C99" s="143" t="s">
        <v>1414</v>
      </c>
      <c r="D99" s="119" t="s">
        <v>1256</v>
      </c>
      <c r="E99" s="120">
        <v>1</v>
      </c>
      <c r="F99" s="119" t="s">
        <v>1067</v>
      </c>
      <c r="G99" s="121">
        <v>282.83999999999997</v>
      </c>
      <c r="H99" s="168">
        <f t="shared" si="12"/>
        <v>282.83999999999997</v>
      </c>
      <c r="I99" s="180">
        <v>23</v>
      </c>
      <c r="J99" s="171">
        <f t="shared" si="22"/>
        <v>347.89319999999998</v>
      </c>
      <c r="K99" s="171">
        <f t="shared" si="21"/>
        <v>347.89319999999998</v>
      </c>
      <c r="L99" s="36"/>
    </row>
    <row r="100" spans="1:12">
      <c r="A100" s="159">
        <v>96</v>
      </c>
      <c r="B100" s="124" t="s">
        <v>1294</v>
      </c>
      <c r="C100" s="116"/>
      <c r="D100" s="116"/>
      <c r="E100" s="123">
        <v>8</v>
      </c>
      <c r="F100" s="116" t="s">
        <v>1259</v>
      </c>
      <c r="G100" s="122">
        <v>92.82</v>
      </c>
      <c r="H100" s="175">
        <f t="shared" si="12"/>
        <v>742.56</v>
      </c>
      <c r="I100" s="180">
        <v>23</v>
      </c>
      <c r="J100" s="171">
        <f t="shared" si="22"/>
        <v>114.16859999999998</v>
      </c>
      <c r="K100" s="178">
        <f t="shared" si="21"/>
        <v>913.34879999999987</v>
      </c>
      <c r="L100" s="36"/>
    </row>
    <row r="101" spans="1:12">
      <c r="A101" s="159">
        <v>97</v>
      </c>
      <c r="B101" s="124" t="s">
        <v>1339</v>
      </c>
      <c r="C101" s="116"/>
      <c r="D101" s="116"/>
      <c r="E101" s="123">
        <v>24</v>
      </c>
      <c r="F101" s="116" t="s">
        <v>1011</v>
      </c>
      <c r="G101" s="122">
        <v>10.33</v>
      </c>
      <c r="H101" s="175">
        <f>E101*G101</f>
        <v>247.92000000000002</v>
      </c>
      <c r="I101" s="180">
        <v>23</v>
      </c>
      <c r="J101" s="171">
        <f t="shared" si="22"/>
        <v>12.7059</v>
      </c>
      <c r="K101" s="178">
        <f t="shared" si="21"/>
        <v>304.94159999999999</v>
      </c>
      <c r="L101" s="36"/>
    </row>
    <row r="102" spans="1:12">
      <c r="A102" s="159">
        <v>98</v>
      </c>
      <c r="B102" s="117" t="s">
        <v>1416</v>
      </c>
      <c r="C102" s="118">
        <v>405030834</v>
      </c>
      <c r="D102" s="119" t="s">
        <v>1256</v>
      </c>
      <c r="E102" s="120">
        <v>1</v>
      </c>
      <c r="F102" s="119" t="s">
        <v>1400</v>
      </c>
      <c r="G102" s="121">
        <v>62.13</v>
      </c>
      <c r="H102" s="168">
        <f t="shared" si="12"/>
        <v>62.13</v>
      </c>
      <c r="I102" s="180">
        <v>23</v>
      </c>
      <c r="J102" s="171">
        <f t="shared" si="22"/>
        <v>76.419899999999998</v>
      </c>
      <c r="K102" s="171">
        <f t="shared" si="21"/>
        <v>76.419899999999998</v>
      </c>
      <c r="L102" s="36"/>
    </row>
    <row r="103" spans="1:12">
      <c r="A103" s="159">
        <v>99</v>
      </c>
      <c r="B103" s="124" t="s">
        <v>1383</v>
      </c>
      <c r="C103" s="116">
        <v>805670119</v>
      </c>
      <c r="D103" s="116" t="s">
        <v>1255</v>
      </c>
      <c r="E103" s="123">
        <v>3</v>
      </c>
      <c r="F103" s="116" t="s">
        <v>1071</v>
      </c>
      <c r="G103" s="122">
        <v>26.85</v>
      </c>
      <c r="H103" s="168">
        <f t="shared" si="12"/>
        <v>80.550000000000011</v>
      </c>
      <c r="I103" s="180">
        <v>23</v>
      </c>
      <c r="J103" s="171">
        <f t="shared" si="22"/>
        <v>33.025500000000001</v>
      </c>
      <c r="K103" s="171">
        <f t="shared" si="21"/>
        <v>99.07650000000001</v>
      </c>
      <c r="L103" s="36"/>
    </row>
    <row r="104" spans="1:12">
      <c r="A104" s="159">
        <v>100</v>
      </c>
      <c r="B104" s="124" t="s">
        <v>1295</v>
      </c>
      <c r="C104" s="116"/>
      <c r="D104" s="116"/>
      <c r="E104" s="123">
        <v>8</v>
      </c>
      <c r="F104" s="116" t="s">
        <v>1296</v>
      </c>
      <c r="G104" s="122">
        <v>16.87</v>
      </c>
      <c r="H104" s="175">
        <f t="shared" si="12"/>
        <v>134.96</v>
      </c>
      <c r="I104" s="180">
        <v>23</v>
      </c>
      <c r="J104" s="171">
        <f t="shared" si="22"/>
        <v>20.7501</v>
      </c>
      <c r="K104" s="178">
        <f t="shared" si="21"/>
        <v>166.0008</v>
      </c>
      <c r="L104" s="36"/>
    </row>
    <row r="105" spans="1:12">
      <c r="A105" s="159">
        <v>101</v>
      </c>
      <c r="B105" s="124" t="s">
        <v>1357</v>
      </c>
      <c r="C105" s="116">
        <v>694350111</v>
      </c>
      <c r="D105" s="116" t="s">
        <v>1255</v>
      </c>
      <c r="E105" s="123">
        <v>5</v>
      </c>
      <c r="F105" s="116" t="s">
        <v>60</v>
      </c>
      <c r="G105" s="122">
        <v>139.22999999999999</v>
      </c>
      <c r="H105" s="175">
        <f t="shared" si="12"/>
        <v>696.15</v>
      </c>
      <c r="I105" s="180">
        <v>23</v>
      </c>
      <c r="J105" s="171">
        <f t="shared" si="22"/>
        <v>171.25289999999998</v>
      </c>
      <c r="K105" s="178">
        <f t="shared" si="21"/>
        <v>856.2645</v>
      </c>
      <c r="L105" s="36"/>
    </row>
    <row r="106" spans="1:12">
      <c r="A106" s="159">
        <v>102</v>
      </c>
      <c r="B106" s="124" t="s">
        <v>1297</v>
      </c>
      <c r="C106" s="116"/>
      <c r="D106" s="116"/>
      <c r="E106" s="123">
        <v>8</v>
      </c>
      <c r="F106" s="116" t="s">
        <v>501</v>
      </c>
      <c r="G106" s="122">
        <v>74.260000000000005</v>
      </c>
      <c r="H106" s="175">
        <f t="shared" si="12"/>
        <v>594.08000000000004</v>
      </c>
      <c r="I106" s="180">
        <v>23</v>
      </c>
      <c r="J106" s="171">
        <f t="shared" si="22"/>
        <v>91.339800000000011</v>
      </c>
      <c r="K106" s="178">
        <f t="shared" si="21"/>
        <v>730.71840000000009</v>
      </c>
      <c r="L106" s="36"/>
    </row>
    <row r="107" spans="1:12">
      <c r="A107" s="159">
        <v>103</v>
      </c>
      <c r="B107" s="124" t="s">
        <v>1386</v>
      </c>
      <c r="C107" s="116">
        <v>116949207</v>
      </c>
      <c r="D107" s="116" t="s">
        <v>1255</v>
      </c>
      <c r="E107" s="123">
        <v>3</v>
      </c>
      <c r="F107" s="116" t="s">
        <v>426</v>
      </c>
      <c r="G107" s="122">
        <v>144.29</v>
      </c>
      <c r="H107" s="168">
        <f t="shared" si="12"/>
        <v>432.87</v>
      </c>
      <c r="I107" s="180">
        <v>23</v>
      </c>
      <c r="J107" s="171">
        <f t="shared" si="22"/>
        <v>177.47669999999999</v>
      </c>
      <c r="K107" s="171">
        <f t="shared" si="21"/>
        <v>532.43010000000004</v>
      </c>
      <c r="L107" s="36"/>
    </row>
    <row r="108" spans="1:12">
      <c r="A108" s="159">
        <v>104</v>
      </c>
      <c r="B108" s="124" t="s">
        <v>1298</v>
      </c>
      <c r="C108" s="116"/>
      <c r="D108" s="116"/>
      <c r="E108" s="123">
        <v>4</v>
      </c>
      <c r="F108" s="116" t="s">
        <v>1259</v>
      </c>
      <c r="G108" s="122">
        <v>50.63</v>
      </c>
      <c r="H108" s="175">
        <f t="shared" si="12"/>
        <v>202.52</v>
      </c>
      <c r="I108" s="180">
        <v>23</v>
      </c>
      <c r="J108" s="171">
        <f t="shared" si="22"/>
        <v>62.274900000000002</v>
      </c>
      <c r="K108" s="178">
        <f t="shared" si="21"/>
        <v>249.09960000000001</v>
      </c>
      <c r="L108" s="36"/>
    </row>
    <row r="109" spans="1:12">
      <c r="A109" s="159">
        <v>105</v>
      </c>
      <c r="B109" s="124" t="s">
        <v>1324</v>
      </c>
      <c r="C109" s="140"/>
      <c r="D109" s="116" t="s">
        <v>1321</v>
      </c>
      <c r="E109" s="123">
        <v>1</v>
      </c>
      <c r="F109" s="116" t="s">
        <v>1238</v>
      </c>
      <c r="G109" s="122">
        <v>23.63</v>
      </c>
      <c r="H109" s="168">
        <f t="shared" si="12"/>
        <v>23.63</v>
      </c>
      <c r="I109" s="180">
        <v>23</v>
      </c>
      <c r="J109" s="178">
        <f t="shared" si="22"/>
        <v>29.064899999999998</v>
      </c>
      <c r="K109" s="178">
        <f t="shared" si="21"/>
        <v>29.064899999999998</v>
      </c>
      <c r="L109" s="36"/>
    </row>
    <row r="110" spans="1:12">
      <c r="A110" s="159">
        <v>106</v>
      </c>
      <c r="B110" s="124" t="s">
        <v>1393</v>
      </c>
      <c r="C110" s="116" t="s">
        <v>1394</v>
      </c>
      <c r="D110" s="116" t="s">
        <v>1240</v>
      </c>
      <c r="E110" s="123">
        <v>2</v>
      </c>
      <c r="F110" s="116" t="s">
        <v>1395</v>
      </c>
      <c r="G110" s="122">
        <v>32.17</v>
      </c>
      <c r="H110" s="168">
        <f t="shared" si="12"/>
        <v>64.34</v>
      </c>
      <c r="I110" s="180">
        <v>23</v>
      </c>
      <c r="J110" s="171">
        <f t="shared" si="22"/>
        <v>39.569099999999999</v>
      </c>
      <c r="K110" s="178">
        <f t="shared" si="21"/>
        <v>79.138199999999998</v>
      </c>
      <c r="L110" s="36"/>
    </row>
    <row r="111" spans="1:12">
      <c r="A111" s="159">
        <v>107</v>
      </c>
      <c r="B111" s="124" t="s">
        <v>1374</v>
      </c>
      <c r="C111" s="116">
        <v>739740114</v>
      </c>
      <c r="D111" s="116" t="s">
        <v>1255</v>
      </c>
      <c r="E111" s="123">
        <v>5</v>
      </c>
      <c r="F111" s="116" t="s">
        <v>1296</v>
      </c>
      <c r="G111" s="122">
        <v>103.02</v>
      </c>
      <c r="H111" s="168">
        <f t="shared" si="12"/>
        <v>515.1</v>
      </c>
      <c r="I111" s="180">
        <v>23</v>
      </c>
      <c r="J111" s="171">
        <f t="shared" si="22"/>
        <v>126.71459999999999</v>
      </c>
      <c r="K111" s="171">
        <f t="shared" si="21"/>
        <v>633.57299999999998</v>
      </c>
      <c r="L111" s="36"/>
    </row>
    <row r="112" spans="1:12" ht="25.5">
      <c r="A112" s="159">
        <v>108</v>
      </c>
      <c r="B112" s="142" t="s">
        <v>1405</v>
      </c>
      <c r="C112" s="143">
        <v>742020112</v>
      </c>
      <c r="D112" s="119" t="s">
        <v>1256</v>
      </c>
      <c r="E112" s="120">
        <v>1</v>
      </c>
      <c r="F112" s="119" t="s">
        <v>1065</v>
      </c>
      <c r="G112" s="121">
        <v>24.35</v>
      </c>
      <c r="H112" s="168">
        <f t="shared" si="12"/>
        <v>24.35</v>
      </c>
      <c r="I112" s="180">
        <v>23</v>
      </c>
      <c r="J112" s="171">
        <f t="shared" si="22"/>
        <v>29.950500000000002</v>
      </c>
      <c r="K112" s="171">
        <f t="shared" si="21"/>
        <v>29.950500000000002</v>
      </c>
      <c r="L112" s="36"/>
    </row>
    <row r="113" spans="1:12">
      <c r="A113" s="159">
        <v>109</v>
      </c>
      <c r="B113" s="124" t="s">
        <v>1381</v>
      </c>
      <c r="C113" s="116">
        <v>742040111</v>
      </c>
      <c r="D113" s="116" t="s">
        <v>1255</v>
      </c>
      <c r="E113" s="123">
        <v>3</v>
      </c>
      <c r="F113" s="116" t="s">
        <v>1071</v>
      </c>
      <c r="G113" s="122">
        <v>35.299999999999997</v>
      </c>
      <c r="H113" s="175">
        <f t="shared" si="12"/>
        <v>105.89999999999999</v>
      </c>
      <c r="I113" s="180">
        <v>23</v>
      </c>
      <c r="J113" s="171">
        <f t="shared" si="22"/>
        <v>43.418999999999997</v>
      </c>
      <c r="K113" s="178">
        <f t="shared" si="21"/>
        <v>130.25699999999998</v>
      </c>
      <c r="L113" s="36"/>
    </row>
    <row r="114" spans="1:12">
      <c r="A114" s="159">
        <v>110</v>
      </c>
      <c r="B114" s="124" t="s">
        <v>1299</v>
      </c>
      <c r="C114" s="116"/>
      <c r="D114" s="116"/>
      <c r="E114" s="123">
        <v>15</v>
      </c>
      <c r="F114" s="116" t="s">
        <v>1270</v>
      </c>
      <c r="G114" s="122">
        <v>324.87</v>
      </c>
      <c r="H114" s="175">
        <f t="shared" si="12"/>
        <v>4873.05</v>
      </c>
      <c r="I114" s="180">
        <v>23</v>
      </c>
      <c r="J114" s="178">
        <f t="shared" si="22"/>
        <v>399.59010000000001</v>
      </c>
      <c r="K114" s="178">
        <f t="shared" si="21"/>
        <v>5993.8514999999998</v>
      </c>
      <c r="L114" s="36"/>
    </row>
    <row r="115" spans="1:12">
      <c r="A115" s="159">
        <v>111</v>
      </c>
      <c r="B115" s="124" t="s">
        <v>1299</v>
      </c>
      <c r="C115" s="116">
        <v>743160117</v>
      </c>
      <c r="D115" s="116" t="s">
        <v>1255</v>
      </c>
      <c r="E115" s="123">
        <v>3</v>
      </c>
      <c r="F115" s="116" t="s">
        <v>1296</v>
      </c>
      <c r="G115" s="122">
        <v>188.61</v>
      </c>
      <c r="H115" s="168">
        <f t="shared" si="12"/>
        <v>565.83000000000004</v>
      </c>
      <c r="I115" s="180">
        <v>23</v>
      </c>
      <c r="J115" s="171">
        <f t="shared" si="22"/>
        <v>231.99030000000002</v>
      </c>
      <c r="K115" s="178">
        <f t="shared" si="21"/>
        <v>695.97090000000003</v>
      </c>
      <c r="L115" s="36"/>
    </row>
    <row r="116" spans="1:12">
      <c r="A116" s="159">
        <v>112</v>
      </c>
      <c r="B116" s="144" t="s">
        <v>1417</v>
      </c>
      <c r="C116" s="143" t="s">
        <v>1418</v>
      </c>
      <c r="D116" s="119" t="s">
        <v>1256</v>
      </c>
      <c r="E116" s="120">
        <v>1</v>
      </c>
      <c r="F116" s="119" t="s">
        <v>1065</v>
      </c>
      <c r="G116" s="121">
        <v>96.58</v>
      </c>
      <c r="H116" s="168">
        <f>E116*G116</f>
        <v>96.58</v>
      </c>
      <c r="I116" s="180">
        <v>23</v>
      </c>
      <c r="J116" s="171">
        <f t="shared" si="22"/>
        <v>118.79339999999999</v>
      </c>
      <c r="K116" s="171">
        <f t="shared" si="21"/>
        <v>118.79339999999999</v>
      </c>
      <c r="L116" s="36"/>
    </row>
    <row r="117" spans="1:12">
      <c r="A117" s="159">
        <v>113</v>
      </c>
      <c r="B117" s="124" t="s">
        <v>1300</v>
      </c>
      <c r="C117" s="116"/>
      <c r="D117" s="116"/>
      <c r="E117" s="123">
        <v>8</v>
      </c>
      <c r="F117" s="116" t="s">
        <v>1071</v>
      </c>
      <c r="G117" s="122">
        <v>113.92</v>
      </c>
      <c r="H117" s="175">
        <f t="shared" si="12"/>
        <v>911.36</v>
      </c>
      <c r="I117" s="180">
        <v>23</v>
      </c>
      <c r="J117" s="171">
        <f t="shared" si="22"/>
        <v>140.1216</v>
      </c>
      <c r="K117" s="171">
        <f t="shared" si="21"/>
        <v>1120.9728</v>
      </c>
      <c r="L117" s="36"/>
    </row>
    <row r="118" spans="1:12" s="35" customFormat="1" ht="24">
      <c r="A118" s="159">
        <v>114</v>
      </c>
      <c r="B118" s="148" t="s">
        <v>1253</v>
      </c>
      <c r="C118" s="149" t="s">
        <v>1254</v>
      </c>
      <c r="D118" s="149" t="s">
        <v>1255</v>
      </c>
      <c r="E118" s="150">
        <v>50</v>
      </c>
      <c r="F118" s="149" t="s">
        <v>1011</v>
      </c>
      <c r="G118" s="151">
        <v>11.73</v>
      </c>
      <c r="H118" s="175">
        <f t="shared" si="12"/>
        <v>586.5</v>
      </c>
      <c r="I118" s="180">
        <v>23</v>
      </c>
      <c r="J118" s="171">
        <f t="shared" si="22"/>
        <v>14.427900000000001</v>
      </c>
      <c r="K118" s="178">
        <f t="shared" si="21"/>
        <v>721.39499999999998</v>
      </c>
      <c r="L118" s="36"/>
    </row>
    <row r="119" spans="1:12">
      <c r="A119" s="159">
        <v>115</v>
      </c>
      <c r="B119" s="124" t="s">
        <v>1301</v>
      </c>
      <c r="C119" s="116"/>
      <c r="D119" s="116"/>
      <c r="E119" s="123">
        <v>4</v>
      </c>
      <c r="F119" s="116" t="s">
        <v>136</v>
      </c>
      <c r="G119" s="122">
        <v>9.6999999999999993</v>
      </c>
      <c r="H119" s="175">
        <f t="shared" si="12"/>
        <v>38.799999999999997</v>
      </c>
      <c r="I119" s="180">
        <v>23</v>
      </c>
      <c r="J119" s="171">
        <f t="shared" si="22"/>
        <v>11.930999999999999</v>
      </c>
      <c r="K119" s="178">
        <f t="shared" si="21"/>
        <v>47.723999999999997</v>
      </c>
      <c r="L119" s="36"/>
    </row>
    <row r="120" spans="1:12">
      <c r="A120" s="159">
        <v>116</v>
      </c>
      <c r="B120" s="124" t="s">
        <v>1302</v>
      </c>
      <c r="C120" s="116"/>
      <c r="D120" s="116"/>
      <c r="E120" s="123">
        <v>4</v>
      </c>
      <c r="F120" s="116" t="s">
        <v>426</v>
      </c>
      <c r="G120" s="122">
        <v>32.07</v>
      </c>
      <c r="H120" s="175">
        <f t="shared" si="12"/>
        <v>128.28</v>
      </c>
      <c r="I120" s="180">
        <v>23</v>
      </c>
      <c r="J120" s="178">
        <f t="shared" si="22"/>
        <v>39.446100000000001</v>
      </c>
      <c r="K120" s="178">
        <f t="shared" si="21"/>
        <v>157.78440000000001</v>
      </c>
      <c r="L120" s="36"/>
    </row>
    <row r="121" spans="1:12">
      <c r="A121" s="159">
        <v>117</v>
      </c>
      <c r="B121" s="124" t="s">
        <v>1303</v>
      </c>
      <c r="C121" s="116"/>
      <c r="D121" s="116"/>
      <c r="E121" s="123">
        <v>12</v>
      </c>
      <c r="F121" s="116" t="s">
        <v>136</v>
      </c>
      <c r="G121" s="122">
        <v>9.6999999999999993</v>
      </c>
      <c r="H121" s="175">
        <f t="shared" si="12"/>
        <v>116.39999999999999</v>
      </c>
      <c r="I121" s="180">
        <v>23</v>
      </c>
      <c r="J121" s="171">
        <f t="shared" si="22"/>
        <v>11.930999999999999</v>
      </c>
      <c r="K121" s="178">
        <f t="shared" si="21"/>
        <v>143.172</v>
      </c>
      <c r="L121" s="36"/>
    </row>
    <row r="122" spans="1:12">
      <c r="A122" s="159">
        <v>118</v>
      </c>
      <c r="B122" s="124" t="s">
        <v>1304</v>
      </c>
      <c r="C122" s="116"/>
      <c r="D122" s="116"/>
      <c r="E122" s="123">
        <v>12</v>
      </c>
      <c r="F122" s="116" t="s">
        <v>136</v>
      </c>
      <c r="G122" s="122">
        <v>9.6999999999999993</v>
      </c>
      <c r="H122" s="175">
        <f t="shared" si="12"/>
        <v>116.39999999999999</v>
      </c>
      <c r="I122" s="180">
        <v>23</v>
      </c>
      <c r="J122" s="171">
        <f t="shared" si="22"/>
        <v>11.930999999999999</v>
      </c>
      <c r="K122" s="178">
        <f t="shared" si="21"/>
        <v>143.172</v>
      </c>
      <c r="L122" s="36"/>
    </row>
    <row r="123" spans="1:12">
      <c r="A123" s="159">
        <v>119</v>
      </c>
      <c r="B123" s="124" t="s">
        <v>1305</v>
      </c>
      <c r="C123" s="116"/>
      <c r="D123" s="116"/>
      <c r="E123" s="123">
        <v>12</v>
      </c>
      <c r="F123" s="116" t="s">
        <v>136</v>
      </c>
      <c r="G123" s="122">
        <v>9.6999999999999993</v>
      </c>
      <c r="H123" s="175">
        <f t="shared" si="12"/>
        <v>116.39999999999999</v>
      </c>
      <c r="I123" s="180">
        <v>23</v>
      </c>
      <c r="J123" s="171">
        <f t="shared" si="22"/>
        <v>11.930999999999999</v>
      </c>
      <c r="K123" s="178">
        <f t="shared" si="21"/>
        <v>143.172</v>
      </c>
      <c r="L123" s="36"/>
    </row>
    <row r="124" spans="1:12">
      <c r="A124" s="159">
        <v>120</v>
      </c>
      <c r="B124" s="124" t="s">
        <v>1306</v>
      </c>
      <c r="C124" s="116"/>
      <c r="D124" s="116"/>
      <c r="E124" s="123">
        <v>12</v>
      </c>
      <c r="F124" s="116" t="s">
        <v>136</v>
      </c>
      <c r="G124" s="122">
        <v>25.83</v>
      </c>
      <c r="H124" s="168">
        <f t="shared" si="12"/>
        <v>309.95999999999998</v>
      </c>
      <c r="I124" s="180">
        <v>23</v>
      </c>
      <c r="J124" s="171">
        <f t="shared" si="22"/>
        <v>31.770899999999997</v>
      </c>
      <c r="K124" s="171">
        <f t="shared" si="21"/>
        <v>381.25079999999997</v>
      </c>
      <c r="L124" s="36"/>
    </row>
    <row r="125" spans="1:12">
      <c r="A125" s="159">
        <v>121</v>
      </c>
      <c r="B125" s="124" t="s">
        <v>1307</v>
      </c>
      <c r="C125" s="116"/>
      <c r="D125" s="116"/>
      <c r="E125" s="123">
        <v>12</v>
      </c>
      <c r="F125" s="116" t="s">
        <v>136</v>
      </c>
      <c r="G125" s="122">
        <v>25.83</v>
      </c>
      <c r="H125" s="168">
        <f t="shared" si="12"/>
        <v>309.95999999999998</v>
      </c>
      <c r="I125" s="180">
        <v>23</v>
      </c>
      <c r="J125" s="171">
        <f t="shared" si="22"/>
        <v>31.770899999999997</v>
      </c>
      <c r="K125" s="171">
        <f t="shared" si="21"/>
        <v>381.25079999999997</v>
      </c>
      <c r="L125" s="36"/>
    </row>
    <row r="126" spans="1:12">
      <c r="A126" s="159">
        <v>122</v>
      </c>
      <c r="B126" s="124" t="s">
        <v>1365</v>
      </c>
      <c r="C126" s="116">
        <v>772090110</v>
      </c>
      <c r="D126" s="116" t="s">
        <v>1255</v>
      </c>
      <c r="E126" s="123">
        <v>3</v>
      </c>
      <c r="F126" s="116" t="s">
        <v>1296</v>
      </c>
      <c r="G126" s="122">
        <v>12.65</v>
      </c>
      <c r="H126" s="175">
        <f t="shared" si="12"/>
        <v>37.950000000000003</v>
      </c>
      <c r="I126" s="180">
        <v>8</v>
      </c>
      <c r="J126" s="178">
        <f>G126*1.08</f>
        <v>13.662000000000001</v>
      </c>
      <c r="K126" s="178">
        <f t="shared" ref="K126:K127" si="23">E126*G126*1.08</f>
        <v>40.986000000000004</v>
      </c>
      <c r="L126" s="36"/>
    </row>
    <row r="127" spans="1:12">
      <c r="A127" s="159">
        <v>123</v>
      </c>
      <c r="B127" s="125" t="s">
        <v>1247</v>
      </c>
      <c r="C127" s="126">
        <v>117720907</v>
      </c>
      <c r="D127" s="127" t="s">
        <v>1240</v>
      </c>
      <c r="E127" s="128">
        <v>20</v>
      </c>
      <c r="F127" s="116" t="s">
        <v>1243</v>
      </c>
      <c r="G127" s="122">
        <v>17.72</v>
      </c>
      <c r="H127" s="175">
        <f>E127*G127</f>
        <v>354.4</v>
      </c>
      <c r="I127" s="180">
        <v>8</v>
      </c>
      <c r="J127" s="178">
        <f>G127*1.08</f>
        <v>19.137599999999999</v>
      </c>
      <c r="K127" s="178">
        <f t="shared" si="23"/>
        <v>382.75200000000001</v>
      </c>
      <c r="L127" s="36"/>
    </row>
    <row r="128" spans="1:12">
      <c r="A128" s="159">
        <v>124</v>
      </c>
      <c r="B128" s="132" t="s">
        <v>1308</v>
      </c>
      <c r="C128" s="116"/>
      <c r="D128" s="116"/>
      <c r="E128" s="123">
        <v>4</v>
      </c>
      <c r="F128" s="116" t="s">
        <v>1071</v>
      </c>
      <c r="G128" s="122">
        <v>29.54</v>
      </c>
      <c r="H128" s="175">
        <f t="shared" si="12"/>
        <v>118.16</v>
      </c>
      <c r="I128" s="180">
        <v>23</v>
      </c>
      <c r="J128" s="171">
        <f t="shared" si="13"/>
        <v>36.334199999999996</v>
      </c>
      <c r="K128" s="178">
        <f t="shared" si="14"/>
        <v>145.33679999999998</v>
      </c>
      <c r="L128" s="36"/>
    </row>
    <row r="129" spans="1:12">
      <c r="A129" s="159">
        <v>125</v>
      </c>
      <c r="B129" s="124" t="s">
        <v>1351</v>
      </c>
      <c r="C129" s="116">
        <v>139720110</v>
      </c>
      <c r="D129" s="116" t="s">
        <v>1255</v>
      </c>
      <c r="E129" s="123">
        <v>3</v>
      </c>
      <c r="F129" s="116" t="s">
        <v>1296</v>
      </c>
      <c r="G129" s="122">
        <v>14.01</v>
      </c>
      <c r="H129" s="175">
        <f t="shared" si="12"/>
        <v>42.03</v>
      </c>
      <c r="I129" s="180">
        <v>23</v>
      </c>
      <c r="J129" s="171">
        <f t="shared" ref="J129:J134" si="24">G129*1.23</f>
        <v>17.232299999999999</v>
      </c>
      <c r="K129" s="178">
        <f t="shared" ref="K129:K134" si="25">E129*G129*1.23</f>
        <v>51.696899999999999</v>
      </c>
      <c r="L129" s="36"/>
    </row>
    <row r="130" spans="1:12">
      <c r="A130" s="159">
        <v>126</v>
      </c>
      <c r="B130" s="124" t="s">
        <v>1309</v>
      </c>
      <c r="C130" s="116"/>
      <c r="D130" s="116"/>
      <c r="E130" s="123">
        <v>4</v>
      </c>
      <c r="F130" s="116" t="s">
        <v>1071</v>
      </c>
      <c r="G130" s="122">
        <v>42.19</v>
      </c>
      <c r="H130" s="168">
        <f t="shared" si="12"/>
        <v>168.76</v>
      </c>
      <c r="I130" s="180">
        <v>23</v>
      </c>
      <c r="J130" s="178">
        <f t="shared" si="24"/>
        <v>51.893699999999995</v>
      </c>
      <c r="K130" s="178">
        <f t="shared" si="25"/>
        <v>207.57479999999998</v>
      </c>
      <c r="L130" s="36"/>
    </row>
    <row r="131" spans="1:12">
      <c r="A131" s="159">
        <v>127</v>
      </c>
      <c r="B131" s="124" t="s">
        <v>1373</v>
      </c>
      <c r="C131" s="116">
        <v>613760429</v>
      </c>
      <c r="D131" s="116" t="s">
        <v>1255</v>
      </c>
      <c r="E131" s="123">
        <v>4</v>
      </c>
      <c r="F131" s="116" t="s">
        <v>1071</v>
      </c>
      <c r="G131" s="122">
        <v>51.47</v>
      </c>
      <c r="H131" s="168">
        <f t="shared" si="12"/>
        <v>205.88</v>
      </c>
      <c r="I131" s="180">
        <v>23</v>
      </c>
      <c r="J131" s="171">
        <f t="shared" si="24"/>
        <v>63.308099999999996</v>
      </c>
      <c r="K131" s="178">
        <f t="shared" si="25"/>
        <v>253.23239999999998</v>
      </c>
      <c r="L131" s="36"/>
    </row>
    <row r="132" spans="1:12">
      <c r="A132" s="159">
        <v>128</v>
      </c>
      <c r="B132" s="124" t="s">
        <v>1382</v>
      </c>
      <c r="C132" s="116">
        <v>658280114</v>
      </c>
      <c r="D132" s="116" t="s">
        <v>1255</v>
      </c>
      <c r="E132" s="123">
        <v>6</v>
      </c>
      <c r="F132" s="116" t="s">
        <v>1296</v>
      </c>
      <c r="G132" s="122">
        <v>146.62</v>
      </c>
      <c r="H132" s="168">
        <f t="shared" si="12"/>
        <v>879.72</v>
      </c>
      <c r="I132" s="180">
        <v>23</v>
      </c>
      <c r="J132" s="171">
        <f t="shared" si="24"/>
        <v>180.3426</v>
      </c>
      <c r="K132" s="178">
        <f t="shared" si="25"/>
        <v>1082.0555999999999</v>
      </c>
      <c r="L132" s="36"/>
    </row>
    <row r="133" spans="1:12">
      <c r="A133" s="159">
        <v>129</v>
      </c>
      <c r="B133" s="124" t="s">
        <v>1310</v>
      </c>
      <c r="C133" s="116"/>
      <c r="D133" s="116"/>
      <c r="E133" s="123">
        <v>4</v>
      </c>
      <c r="F133" s="116" t="s">
        <v>1071</v>
      </c>
      <c r="G133" s="122">
        <v>64.14</v>
      </c>
      <c r="H133" s="175">
        <f t="shared" si="12"/>
        <v>256.56</v>
      </c>
      <c r="I133" s="180">
        <v>23</v>
      </c>
      <c r="J133" s="171">
        <f t="shared" si="24"/>
        <v>78.892200000000003</v>
      </c>
      <c r="K133" s="178">
        <f t="shared" si="25"/>
        <v>315.56880000000001</v>
      </c>
      <c r="L133" s="36"/>
    </row>
    <row r="134" spans="1:12">
      <c r="A134" s="159">
        <v>130</v>
      </c>
      <c r="B134" s="124" t="s">
        <v>1363</v>
      </c>
      <c r="C134" s="116">
        <v>807870111</v>
      </c>
      <c r="D134" s="116" t="s">
        <v>1255</v>
      </c>
      <c r="E134" s="123">
        <v>3</v>
      </c>
      <c r="F134" s="116" t="s">
        <v>1071</v>
      </c>
      <c r="G134" s="122">
        <v>22.79</v>
      </c>
      <c r="H134" s="175">
        <f t="shared" ref="H134:H165" si="26">E134*G134</f>
        <v>68.37</v>
      </c>
      <c r="I134" s="180">
        <v>23</v>
      </c>
      <c r="J134" s="171">
        <f t="shared" si="24"/>
        <v>28.031699999999997</v>
      </c>
      <c r="K134" s="178">
        <f t="shared" si="25"/>
        <v>84.095100000000002</v>
      </c>
      <c r="L134" s="36"/>
    </row>
    <row r="135" spans="1:12">
      <c r="A135" s="159">
        <v>131</v>
      </c>
      <c r="B135" s="124" t="s">
        <v>1311</v>
      </c>
      <c r="C135" s="116">
        <v>789820118</v>
      </c>
      <c r="D135" s="116" t="s">
        <v>1255</v>
      </c>
      <c r="E135" s="123">
        <v>10</v>
      </c>
      <c r="F135" s="116" t="s">
        <v>1071</v>
      </c>
      <c r="G135" s="122">
        <v>66.67</v>
      </c>
      <c r="H135" s="175">
        <f t="shared" si="26"/>
        <v>666.7</v>
      </c>
      <c r="I135" s="180">
        <v>8</v>
      </c>
      <c r="J135" s="171">
        <f>G135*1.08</f>
        <v>72.003600000000006</v>
      </c>
      <c r="K135" s="178">
        <f>E135*G135*1.08</f>
        <v>720.03600000000006</v>
      </c>
      <c r="L135" s="36"/>
    </row>
    <row r="136" spans="1:12">
      <c r="A136" s="159">
        <v>132</v>
      </c>
      <c r="B136" s="124" t="s">
        <v>1379</v>
      </c>
      <c r="C136" s="116">
        <v>789940427</v>
      </c>
      <c r="D136" s="116" t="s">
        <v>1255</v>
      </c>
      <c r="E136" s="123">
        <v>3</v>
      </c>
      <c r="F136" s="116" t="s">
        <v>1071</v>
      </c>
      <c r="G136" s="122">
        <v>8.27</v>
      </c>
      <c r="H136" s="168">
        <f t="shared" si="26"/>
        <v>24.81</v>
      </c>
      <c r="I136" s="180">
        <v>8</v>
      </c>
      <c r="J136" s="171">
        <f>G136*1.08</f>
        <v>8.9315999999999995</v>
      </c>
      <c r="K136" s="171">
        <f t="shared" ref="K136" si="27">E136*G136*1.08</f>
        <v>26.794799999999999</v>
      </c>
      <c r="L136" s="36"/>
    </row>
    <row r="137" spans="1:12">
      <c r="A137" s="159">
        <v>133</v>
      </c>
      <c r="B137" s="124" t="s">
        <v>1376</v>
      </c>
      <c r="C137" s="116">
        <v>792690115</v>
      </c>
      <c r="D137" s="116" t="s">
        <v>1255</v>
      </c>
      <c r="E137" s="123">
        <v>4</v>
      </c>
      <c r="F137" s="116" t="s">
        <v>1065</v>
      </c>
      <c r="G137" s="122">
        <v>11.74</v>
      </c>
      <c r="H137" s="175">
        <f t="shared" si="26"/>
        <v>46.96</v>
      </c>
      <c r="I137" s="180">
        <v>23</v>
      </c>
      <c r="J137" s="171">
        <f t="shared" ref="J137" si="28">G137*1.23</f>
        <v>14.440200000000001</v>
      </c>
      <c r="K137" s="178">
        <f t="shared" ref="K137" si="29">E137*G137*1.23</f>
        <v>57.760800000000003</v>
      </c>
      <c r="L137" s="36"/>
    </row>
    <row r="138" spans="1:12" s="20" customFormat="1">
      <c r="A138" s="159">
        <v>134</v>
      </c>
      <c r="B138" s="133" t="s">
        <v>1312</v>
      </c>
      <c r="C138" s="135">
        <v>794120111</v>
      </c>
      <c r="D138" s="135" t="s">
        <v>1255</v>
      </c>
      <c r="E138" s="123">
        <v>30</v>
      </c>
      <c r="F138" s="135" t="s">
        <v>1071</v>
      </c>
      <c r="G138" s="122">
        <v>8.4700000000000006</v>
      </c>
      <c r="H138" s="175">
        <f>E138*G138</f>
        <v>254.10000000000002</v>
      </c>
      <c r="I138" s="180">
        <v>23</v>
      </c>
      <c r="J138" s="171">
        <f t="shared" ref="J138:J166" si="30">G138*1.23</f>
        <v>10.418100000000001</v>
      </c>
      <c r="K138" s="178">
        <f t="shared" ref="K138:K166" si="31">E138*G138*1.23</f>
        <v>312.54300000000001</v>
      </c>
      <c r="L138" s="36"/>
    </row>
    <row r="139" spans="1:12">
      <c r="A139" s="159">
        <v>135</v>
      </c>
      <c r="B139" s="144" t="s">
        <v>1420</v>
      </c>
      <c r="C139" s="143" t="s">
        <v>1421</v>
      </c>
      <c r="D139" s="119" t="s">
        <v>1256</v>
      </c>
      <c r="E139" s="120">
        <v>1</v>
      </c>
      <c r="F139" s="119" t="s">
        <v>1069</v>
      </c>
      <c r="G139" s="121">
        <v>8.4700000000000006</v>
      </c>
      <c r="H139" s="168">
        <f t="shared" si="26"/>
        <v>8.4700000000000006</v>
      </c>
      <c r="I139" s="180">
        <v>23</v>
      </c>
      <c r="J139" s="171">
        <f t="shared" si="30"/>
        <v>10.418100000000001</v>
      </c>
      <c r="K139" s="171">
        <f t="shared" si="31"/>
        <v>10.418100000000001</v>
      </c>
      <c r="L139" s="36"/>
    </row>
    <row r="140" spans="1:12" ht="24">
      <c r="A140" s="159">
        <v>136</v>
      </c>
      <c r="B140" s="124" t="s">
        <v>1360</v>
      </c>
      <c r="C140" s="116">
        <v>799200119</v>
      </c>
      <c r="D140" s="116" t="s">
        <v>1255</v>
      </c>
      <c r="E140" s="123">
        <v>4</v>
      </c>
      <c r="F140" s="116" t="s">
        <v>1296</v>
      </c>
      <c r="G140" s="122">
        <v>26.16</v>
      </c>
      <c r="H140" s="175">
        <f t="shared" si="26"/>
        <v>104.64</v>
      </c>
      <c r="I140" s="180">
        <v>23</v>
      </c>
      <c r="J140" s="171">
        <f t="shared" si="30"/>
        <v>32.1768</v>
      </c>
      <c r="K140" s="178">
        <f t="shared" si="31"/>
        <v>128.7072</v>
      </c>
      <c r="L140" s="36"/>
    </row>
    <row r="141" spans="1:12">
      <c r="A141" s="159">
        <v>137</v>
      </c>
      <c r="B141" s="142" t="s">
        <v>1422</v>
      </c>
      <c r="C141" s="143">
        <v>796630425</v>
      </c>
      <c r="D141" s="119" t="s">
        <v>1256</v>
      </c>
      <c r="E141" s="120">
        <v>1</v>
      </c>
      <c r="F141" s="119" t="s">
        <v>418</v>
      </c>
      <c r="G141" s="121">
        <v>25.84</v>
      </c>
      <c r="H141" s="168">
        <f t="shared" si="26"/>
        <v>25.84</v>
      </c>
      <c r="I141" s="180">
        <v>23</v>
      </c>
      <c r="J141" s="171">
        <f t="shared" si="30"/>
        <v>31.783200000000001</v>
      </c>
      <c r="K141" s="171">
        <f t="shared" si="31"/>
        <v>31.783200000000001</v>
      </c>
      <c r="L141" s="36"/>
    </row>
    <row r="142" spans="1:12">
      <c r="A142" s="159">
        <v>138</v>
      </c>
      <c r="B142" s="124" t="s">
        <v>1341</v>
      </c>
      <c r="C142" s="116" t="s">
        <v>1342</v>
      </c>
      <c r="D142" s="116"/>
      <c r="E142" s="123">
        <v>5</v>
      </c>
      <c r="F142" s="116" t="s">
        <v>1069</v>
      </c>
      <c r="G142" s="122">
        <v>22.79</v>
      </c>
      <c r="H142" s="175">
        <f t="shared" si="26"/>
        <v>113.94999999999999</v>
      </c>
      <c r="I142" s="180">
        <v>23</v>
      </c>
      <c r="J142" s="171">
        <f t="shared" si="30"/>
        <v>28.031699999999997</v>
      </c>
      <c r="K142" s="178">
        <f t="shared" si="31"/>
        <v>140.15849999999998</v>
      </c>
      <c r="L142" s="36"/>
    </row>
    <row r="143" spans="1:12">
      <c r="A143" s="159">
        <v>139</v>
      </c>
      <c r="B143" s="124" t="s">
        <v>1333</v>
      </c>
      <c r="C143" s="116"/>
      <c r="D143" s="116" t="s">
        <v>1255</v>
      </c>
      <c r="E143" s="123">
        <v>1</v>
      </c>
      <c r="F143" s="116" t="s">
        <v>1296</v>
      </c>
      <c r="G143" s="122">
        <v>35.44</v>
      </c>
      <c r="H143" s="168">
        <f t="shared" si="26"/>
        <v>35.44</v>
      </c>
      <c r="I143" s="180">
        <v>23</v>
      </c>
      <c r="J143" s="171">
        <f t="shared" si="30"/>
        <v>43.591199999999994</v>
      </c>
      <c r="K143" s="171">
        <f t="shared" si="31"/>
        <v>43.591199999999994</v>
      </c>
      <c r="L143" s="36"/>
    </row>
    <row r="144" spans="1:12">
      <c r="A144" s="159">
        <v>140</v>
      </c>
      <c r="B144" s="124" t="s">
        <v>1323</v>
      </c>
      <c r="C144" s="140"/>
      <c r="D144" s="116" t="s">
        <v>1321</v>
      </c>
      <c r="E144" s="123">
        <v>1</v>
      </c>
      <c r="F144" s="116" t="s">
        <v>1071</v>
      </c>
      <c r="G144" s="122">
        <v>41.89</v>
      </c>
      <c r="H144" s="168">
        <f t="shared" si="26"/>
        <v>41.89</v>
      </c>
      <c r="I144" s="180">
        <v>23</v>
      </c>
      <c r="J144" s="178">
        <f t="shared" si="30"/>
        <v>51.524700000000003</v>
      </c>
      <c r="K144" s="178">
        <f t="shared" si="31"/>
        <v>51.524700000000003</v>
      </c>
      <c r="L144" s="36"/>
    </row>
    <row r="145" spans="1:12">
      <c r="A145" s="159">
        <v>141</v>
      </c>
      <c r="B145" s="124" t="s">
        <v>1322</v>
      </c>
      <c r="C145" s="140"/>
      <c r="D145" s="116" t="s">
        <v>1321</v>
      </c>
      <c r="E145" s="123">
        <v>2</v>
      </c>
      <c r="F145" s="116" t="s">
        <v>1296</v>
      </c>
      <c r="G145" s="122">
        <v>8.86</v>
      </c>
      <c r="H145" s="168">
        <f t="shared" si="26"/>
        <v>17.72</v>
      </c>
      <c r="I145" s="180">
        <v>23</v>
      </c>
      <c r="J145" s="171">
        <f t="shared" si="30"/>
        <v>10.897799999999998</v>
      </c>
      <c r="K145" s="178">
        <f t="shared" si="31"/>
        <v>21.795599999999997</v>
      </c>
      <c r="L145" s="36"/>
    </row>
    <row r="146" spans="1:12" s="20" customFormat="1">
      <c r="A146" s="159">
        <v>142</v>
      </c>
      <c r="B146" s="133" t="s">
        <v>1434</v>
      </c>
      <c r="C146" s="152" t="s">
        <v>1442</v>
      </c>
      <c r="D146" s="135" t="s">
        <v>1255</v>
      </c>
      <c r="E146" s="123">
        <v>30</v>
      </c>
      <c r="F146" s="135" t="s">
        <v>1011</v>
      </c>
      <c r="G146" s="122">
        <v>87.87</v>
      </c>
      <c r="H146" s="175">
        <f>E146*G146</f>
        <v>2636.1000000000004</v>
      </c>
      <c r="I146" s="180">
        <v>23</v>
      </c>
      <c r="J146" s="171">
        <f t="shared" si="30"/>
        <v>108.0801</v>
      </c>
      <c r="K146" s="178">
        <f t="shared" si="31"/>
        <v>3242.4030000000002</v>
      </c>
      <c r="L146" s="36"/>
    </row>
    <row r="147" spans="1:12">
      <c r="A147" s="159">
        <v>143</v>
      </c>
      <c r="B147" s="124" t="s">
        <v>1375</v>
      </c>
      <c r="C147" s="116">
        <v>140000112</v>
      </c>
      <c r="D147" s="116" t="s">
        <v>1255</v>
      </c>
      <c r="E147" s="123">
        <v>3</v>
      </c>
      <c r="F147" s="116" t="s">
        <v>1296</v>
      </c>
      <c r="G147" s="122">
        <v>58.22</v>
      </c>
      <c r="H147" s="168">
        <f t="shared" si="26"/>
        <v>174.66</v>
      </c>
      <c r="I147" s="180">
        <v>23</v>
      </c>
      <c r="J147" s="171">
        <f t="shared" si="30"/>
        <v>71.610599999999991</v>
      </c>
      <c r="K147" s="171">
        <f t="shared" si="31"/>
        <v>214.83179999999999</v>
      </c>
      <c r="L147" s="36"/>
    </row>
    <row r="148" spans="1:12">
      <c r="A148" s="159">
        <v>144</v>
      </c>
      <c r="B148" s="124" t="s">
        <v>1313</v>
      </c>
      <c r="C148" s="116"/>
      <c r="D148" s="116"/>
      <c r="E148" s="123">
        <v>18</v>
      </c>
      <c r="F148" s="116" t="s">
        <v>1071</v>
      </c>
      <c r="G148" s="122">
        <v>21.94</v>
      </c>
      <c r="H148" s="175">
        <f>E148*G148</f>
        <v>394.92</v>
      </c>
      <c r="I148" s="180">
        <v>23</v>
      </c>
      <c r="J148" s="171">
        <f t="shared" si="30"/>
        <v>26.9862</v>
      </c>
      <c r="K148" s="178">
        <f t="shared" si="31"/>
        <v>485.7516</v>
      </c>
      <c r="L148" s="36"/>
    </row>
    <row r="149" spans="1:12" ht="36">
      <c r="A149" s="159">
        <v>145</v>
      </c>
      <c r="B149" s="117" t="s">
        <v>1423</v>
      </c>
      <c r="C149" s="118">
        <v>810933162</v>
      </c>
      <c r="D149" s="119" t="s">
        <v>1256</v>
      </c>
      <c r="E149" s="120">
        <v>5</v>
      </c>
      <c r="F149" s="119" t="s">
        <v>1424</v>
      </c>
      <c r="G149" s="121">
        <v>20.22</v>
      </c>
      <c r="H149" s="175">
        <f t="shared" si="26"/>
        <v>101.1</v>
      </c>
      <c r="I149" s="180">
        <v>23</v>
      </c>
      <c r="J149" s="178">
        <f t="shared" si="30"/>
        <v>24.8706</v>
      </c>
      <c r="K149" s="178">
        <f t="shared" si="31"/>
        <v>124.35299999999999</v>
      </c>
      <c r="L149" s="36"/>
    </row>
    <row r="150" spans="1:12">
      <c r="A150" s="159">
        <v>146</v>
      </c>
      <c r="B150" s="124" t="s">
        <v>1314</v>
      </c>
      <c r="C150" s="116"/>
      <c r="D150" s="116"/>
      <c r="E150" s="123">
        <v>2</v>
      </c>
      <c r="F150" s="116" t="s">
        <v>1071</v>
      </c>
      <c r="G150" s="122">
        <v>162.86000000000001</v>
      </c>
      <c r="H150" s="168">
        <f t="shared" si="26"/>
        <v>325.72000000000003</v>
      </c>
      <c r="I150" s="180">
        <v>23</v>
      </c>
      <c r="J150" s="171">
        <f t="shared" si="30"/>
        <v>200.31780000000001</v>
      </c>
      <c r="K150" s="178">
        <f t="shared" si="31"/>
        <v>400.63560000000001</v>
      </c>
      <c r="L150" s="36"/>
    </row>
    <row r="151" spans="1:12" ht="24">
      <c r="A151" s="159">
        <v>147</v>
      </c>
      <c r="B151" s="142" t="s">
        <v>1425</v>
      </c>
      <c r="C151" s="143">
        <v>853470115</v>
      </c>
      <c r="D151" s="119" t="s">
        <v>1256</v>
      </c>
      <c r="E151" s="120">
        <v>1</v>
      </c>
      <c r="F151" s="119" t="s">
        <v>1065</v>
      </c>
      <c r="G151" s="121">
        <v>46.89</v>
      </c>
      <c r="H151" s="168">
        <f t="shared" si="26"/>
        <v>46.89</v>
      </c>
      <c r="I151" s="180">
        <v>23</v>
      </c>
      <c r="J151" s="171">
        <f t="shared" si="30"/>
        <v>57.674700000000001</v>
      </c>
      <c r="K151" s="171">
        <f t="shared" si="31"/>
        <v>57.674700000000001</v>
      </c>
      <c r="L151" s="36"/>
    </row>
    <row r="152" spans="1:12">
      <c r="A152" s="159">
        <v>148</v>
      </c>
      <c r="B152" s="124" t="s">
        <v>1385</v>
      </c>
      <c r="C152" s="116">
        <v>795780112</v>
      </c>
      <c r="D152" s="116" t="s">
        <v>1255</v>
      </c>
      <c r="E152" s="123">
        <v>3</v>
      </c>
      <c r="F152" s="116" t="s">
        <v>1071</v>
      </c>
      <c r="G152" s="122">
        <v>34.01</v>
      </c>
      <c r="H152" s="168">
        <f t="shared" si="26"/>
        <v>102.03</v>
      </c>
      <c r="I152" s="180">
        <v>23</v>
      </c>
      <c r="J152" s="171">
        <f t="shared" si="30"/>
        <v>41.832299999999996</v>
      </c>
      <c r="K152" s="171">
        <f t="shared" si="31"/>
        <v>125.4969</v>
      </c>
      <c r="L152" s="36"/>
    </row>
    <row r="153" spans="1:12">
      <c r="A153" s="159">
        <v>149</v>
      </c>
      <c r="B153" s="124" t="s">
        <v>1320</v>
      </c>
      <c r="C153" s="140"/>
      <c r="D153" s="116" t="s">
        <v>1321</v>
      </c>
      <c r="E153" s="123">
        <v>1</v>
      </c>
      <c r="F153" s="116" t="s">
        <v>1238</v>
      </c>
      <c r="G153" s="122">
        <v>151.88999999999999</v>
      </c>
      <c r="H153" s="168">
        <f t="shared" si="26"/>
        <v>151.88999999999999</v>
      </c>
      <c r="I153" s="180">
        <v>23</v>
      </c>
      <c r="J153" s="178">
        <f t="shared" si="30"/>
        <v>186.82469999999998</v>
      </c>
      <c r="K153" s="178">
        <f t="shared" si="31"/>
        <v>186.82469999999998</v>
      </c>
      <c r="L153" s="36"/>
    </row>
    <row r="154" spans="1:12">
      <c r="A154" s="159">
        <v>150</v>
      </c>
      <c r="B154" s="124" t="s">
        <v>1325</v>
      </c>
      <c r="C154" s="140"/>
      <c r="D154" s="116" t="s">
        <v>1321</v>
      </c>
      <c r="E154" s="123">
        <v>1</v>
      </c>
      <c r="F154" s="116" t="s">
        <v>1259</v>
      </c>
      <c r="G154" s="122">
        <v>50.63</v>
      </c>
      <c r="H154" s="168">
        <f t="shared" si="26"/>
        <v>50.63</v>
      </c>
      <c r="I154" s="180">
        <v>23</v>
      </c>
      <c r="J154" s="171">
        <f t="shared" si="30"/>
        <v>62.274900000000002</v>
      </c>
      <c r="K154" s="171">
        <f t="shared" si="31"/>
        <v>62.274900000000002</v>
      </c>
      <c r="L154" s="36"/>
    </row>
    <row r="155" spans="1:12">
      <c r="A155" s="159">
        <v>151</v>
      </c>
      <c r="B155" s="124" t="s">
        <v>1389</v>
      </c>
      <c r="C155" s="116" t="s">
        <v>1390</v>
      </c>
      <c r="D155" s="116" t="s">
        <v>1255</v>
      </c>
      <c r="E155" s="123">
        <v>5</v>
      </c>
      <c r="F155" s="116" t="s">
        <v>1071</v>
      </c>
      <c r="G155" s="122">
        <v>28.69</v>
      </c>
      <c r="H155" s="175">
        <f t="shared" si="26"/>
        <v>143.45000000000002</v>
      </c>
      <c r="I155" s="180">
        <v>23</v>
      </c>
      <c r="J155" s="171">
        <f t="shared" si="30"/>
        <v>35.288699999999999</v>
      </c>
      <c r="K155" s="178">
        <f t="shared" si="31"/>
        <v>176.44350000000003</v>
      </c>
      <c r="L155" s="36"/>
    </row>
    <row r="156" spans="1:12">
      <c r="A156" s="159">
        <v>152</v>
      </c>
      <c r="B156" s="124" t="s">
        <v>1316</v>
      </c>
      <c r="C156" s="116"/>
      <c r="D156" s="116"/>
      <c r="E156" s="123">
        <v>2</v>
      </c>
      <c r="F156" s="116" t="s">
        <v>1071</v>
      </c>
      <c r="G156" s="122">
        <v>27.01</v>
      </c>
      <c r="H156" s="175">
        <f t="shared" si="26"/>
        <v>54.02</v>
      </c>
      <c r="I156" s="180">
        <v>23</v>
      </c>
      <c r="J156" s="171">
        <f t="shared" si="30"/>
        <v>33.222300000000004</v>
      </c>
      <c r="K156" s="171">
        <f t="shared" si="31"/>
        <v>66.444600000000008</v>
      </c>
      <c r="L156" s="36"/>
    </row>
    <row r="157" spans="1:12">
      <c r="A157" s="159">
        <v>153</v>
      </c>
      <c r="B157" s="124" t="s">
        <v>1364</v>
      </c>
      <c r="C157" s="116">
        <v>810560119</v>
      </c>
      <c r="D157" s="116" t="s">
        <v>1255</v>
      </c>
      <c r="E157" s="123">
        <v>3</v>
      </c>
      <c r="F157" s="116" t="s">
        <v>1071</v>
      </c>
      <c r="G157" s="122">
        <v>41.89</v>
      </c>
      <c r="H157" s="168">
        <f t="shared" si="26"/>
        <v>125.67</v>
      </c>
      <c r="I157" s="180">
        <v>23</v>
      </c>
      <c r="J157" s="178">
        <f t="shared" si="30"/>
        <v>51.524700000000003</v>
      </c>
      <c r="K157" s="178">
        <f t="shared" si="31"/>
        <v>154.57409999999999</v>
      </c>
      <c r="L157" s="36"/>
    </row>
    <row r="158" spans="1:12">
      <c r="A158" s="159">
        <v>154</v>
      </c>
      <c r="B158" s="124" t="s">
        <v>1315</v>
      </c>
      <c r="C158" s="116"/>
      <c r="D158" s="116"/>
      <c r="E158" s="123">
        <v>12</v>
      </c>
      <c r="F158" s="116" t="s">
        <v>192</v>
      </c>
      <c r="G158" s="122">
        <v>5.0599999999999996</v>
      </c>
      <c r="H158" s="175">
        <f t="shared" si="26"/>
        <v>60.72</v>
      </c>
      <c r="I158" s="180">
        <v>23</v>
      </c>
      <c r="J158" s="178">
        <f t="shared" si="30"/>
        <v>6.2237999999999998</v>
      </c>
      <c r="K158" s="178">
        <f t="shared" si="31"/>
        <v>74.685599999999994</v>
      </c>
      <c r="L158" s="36"/>
    </row>
    <row r="159" spans="1:12">
      <c r="A159" s="159">
        <v>155</v>
      </c>
      <c r="B159" s="124" t="s">
        <v>1358</v>
      </c>
      <c r="C159" s="116">
        <v>808156428</v>
      </c>
      <c r="D159" s="116" t="s">
        <v>1255</v>
      </c>
      <c r="E159" s="123">
        <v>6</v>
      </c>
      <c r="F159" s="116" t="s">
        <v>426</v>
      </c>
      <c r="G159" s="122">
        <v>11.81</v>
      </c>
      <c r="H159" s="168">
        <f t="shared" si="26"/>
        <v>70.86</v>
      </c>
      <c r="I159" s="180">
        <v>23</v>
      </c>
      <c r="J159" s="171">
        <f>G159*1.23</f>
        <v>14.526300000000001</v>
      </c>
      <c r="K159" s="171">
        <f t="shared" si="31"/>
        <v>87.157799999999995</v>
      </c>
      <c r="L159" s="36"/>
    </row>
    <row r="160" spans="1:12">
      <c r="A160" s="159">
        <v>156</v>
      </c>
      <c r="B160" s="124" t="s">
        <v>1366</v>
      </c>
      <c r="C160" s="116">
        <v>810925112</v>
      </c>
      <c r="D160" s="116" t="s">
        <v>1255</v>
      </c>
      <c r="E160" s="181">
        <v>6</v>
      </c>
      <c r="F160" s="181" t="s">
        <v>1461</v>
      </c>
      <c r="G160" s="182">
        <f>3*12.23</f>
        <v>36.69</v>
      </c>
      <c r="H160" s="178">
        <f>E160*G160</f>
        <v>220.14</v>
      </c>
      <c r="I160" s="180">
        <v>23</v>
      </c>
      <c r="J160" s="178">
        <f>G160*1.23</f>
        <v>45.128699999999995</v>
      </c>
      <c r="K160" s="178">
        <f>E160*G160*1.23</f>
        <v>270.7722</v>
      </c>
      <c r="L160" s="36"/>
    </row>
    <row r="161" spans="1:12">
      <c r="A161" s="159">
        <v>157</v>
      </c>
      <c r="B161" s="124" t="s">
        <v>1317</v>
      </c>
      <c r="C161" s="116"/>
      <c r="D161" s="116"/>
      <c r="E161" s="123">
        <v>20</v>
      </c>
      <c r="F161" s="116" t="s">
        <v>1071</v>
      </c>
      <c r="G161" s="122">
        <v>15.02</v>
      </c>
      <c r="H161" s="175">
        <f t="shared" si="26"/>
        <v>300.39999999999998</v>
      </c>
      <c r="I161" s="180">
        <v>23</v>
      </c>
      <c r="J161" s="171">
        <f t="shared" si="30"/>
        <v>18.474599999999999</v>
      </c>
      <c r="K161" s="178">
        <f t="shared" si="31"/>
        <v>369.49199999999996</v>
      </c>
      <c r="L161" s="36"/>
    </row>
    <row r="162" spans="1:12" ht="24">
      <c r="A162" s="159">
        <v>158</v>
      </c>
      <c r="B162" s="161" t="s">
        <v>1459</v>
      </c>
      <c r="C162" s="116"/>
      <c r="D162" s="116"/>
      <c r="E162" s="123">
        <v>100</v>
      </c>
      <c r="F162" s="116" t="s">
        <v>1285</v>
      </c>
      <c r="G162" s="122">
        <v>17.73</v>
      </c>
      <c r="H162" s="175">
        <f t="shared" si="26"/>
        <v>1773</v>
      </c>
      <c r="I162" s="180">
        <v>23</v>
      </c>
      <c r="J162" s="178">
        <f t="shared" si="30"/>
        <v>21.8079</v>
      </c>
      <c r="K162" s="178">
        <f t="shared" si="31"/>
        <v>2180.79</v>
      </c>
      <c r="L162" s="36"/>
    </row>
    <row r="163" spans="1:12">
      <c r="A163" s="159">
        <v>159</v>
      </c>
      <c r="B163" s="124" t="s">
        <v>1318</v>
      </c>
      <c r="C163" s="116">
        <v>810530115</v>
      </c>
      <c r="D163" s="116" t="s">
        <v>1255</v>
      </c>
      <c r="E163" s="123">
        <v>10</v>
      </c>
      <c r="F163" s="116" t="s">
        <v>1071</v>
      </c>
      <c r="G163" s="122">
        <v>23.34</v>
      </c>
      <c r="H163" s="175">
        <f t="shared" si="26"/>
        <v>233.4</v>
      </c>
      <c r="I163" s="180">
        <v>23</v>
      </c>
      <c r="J163" s="171">
        <f t="shared" si="30"/>
        <v>28.708199999999998</v>
      </c>
      <c r="K163" s="178">
        <f t="shared" si="31"/>
        <v>287.08199999999999</v>
      </c>
      <c r="L163" s="36"/>
    </row>
    <row r="164" spans="1:12">
      <c r="A164" s="159">
        <v>160</v>
      </c>
      <c r="B164" s="124" t="s">
        <v>1378</v>
      </c>
      <c r="C164" s="116">
        <v>88519311</v>
      </c>
      <c r="D164" s="116" t="s">
        <v>1255</v>
      </c>
      <c r="E164" s="123">
        <v>3</v>
      </c>
      <c r="F164" s="116" t="s">
        <v>426</v>
      </c>
      <c r="G164" s="122">
        <v>35.4</v>
      </c>
      <c r="H164" s="175">
        <f t="shared" si="26"/>
        <v>106.19999999999999</v>
      </c>
      <c r="I164" s="180">
        <v>23</v>
      </c>
      <c r="J164" s="171">
        <f t="shared" si="30"/>
        <v>43.541999999999994</v>
      </c>
      <c r="K164" s="178">
        <f t="shared" si="31"/>
        <v>130.62599999999998</v>
      </c>
      <c r="L164" s="36"/>
    </row>
    <row r="165" spans="1:12">
      <c r="A165" s="159">
        <v>161</v>
      </c>
      <c r="B165" s="124" t="s">
        <v>1319</v>
      </c>
      <c r="C165" s="116"/>
      <c r="D165" s="116"/>
      <c r="E165" s="123">
        <v>8</v>
      </c>
      <c r="F165" s="116" t="s">
        <v>1071</v>
      </c>
      <c r="G165" s="122">
        <v>80.16</v>
      </c>
      <c r="H165" s="175">
        <f t="shared" si="26"/>
        <v>641.28</v>
      </c>
      <c r="I165" s="180">
        <v>23</v>
      </c>
      <c r="J165" s="171">
        <f t="shared" si="30"/>
        <v>98.596799999999988</v>
      </c>
      <c r="K165" s="178">
        <f t="shared" si="31"/>
        <v>788.7743999999999</v>
      </c>
      <c r="L165" s="36"/>
    </row>
    <row r="166" spans="1:12">
      <c r="A166" s="159">
        <v>162</v>
      </c>
      <c r="B166" s="124" t="s">
        <v>1380</v>
      </c>
      <c r="C166" s="116">
        <v>901946119</v>
      </c>
      <c r="D166" s="116" t="s">
        <v>1255</v>
      </c>
      <c r="E166" s="123">
        <v>3</v>
      </c>
      <c r="F166" s="116" t="s">
        <v>1296</v>
      </c>
      <c r="G166" s="122">
        <v>42.51</v>
      </c>
      <c r="H166" s="175">
        <f>E166*G166</f>
        <v>127.53</v>
      </c>
      <c r="I166" s="180">
        <v>23</v>
      </c>
      <c r="J166" s="171">
        <f t="shared" si="30"/>
        <v>52.287299999999995</v>
      </c>
      <c r="K166" s="178">
        <f t="shared" si="31"/>
        <v>156.86189999999999</v>
      </c>
      <c r="L166" s="36"/>
    </row>
    <row r="167" spans="1:12" ht="16.5" thickBot="1">
      <c r="A167" s="655" t="s">
        <v>46</v>
      </c>
      <c r="B167" s="682"/>
      <c r="C167" s="682"/>
      <c r="D167" s="682"/>
      <c r="E167" s="682"/>
      <c r="F167" s="682"/>
      <c r="G167" s="167" t="s">
        <v>47</v>
      </c>
      <c r="H167" s="176">
        <f>SUM(H5:H166)</f>
        <v>71786.869999999981</v>
      </c>
      <c r="I167" s="682" t="s">
        <v>48</v>
      </c>
      <c r="J167" s="682"/>
      <c r="K167" s="177">
        <f>SUM(K5:K166)</f>
        <v>87837.968099999984</v>
      </c>
      <c r="L167" s="36"/>
    </row>
    <row r="173" spans="1:12">
      <c r="K173" s="36"/>
    </row>
    <row r="174" spans="1:12">
      <c r="H174" s="44" t="s">
        <v>1450</v>
      </c>
      <c r="I174" s="44"/>
      <c r="J174" s="44"/>
    </row>
    <row r="175" spans="1:12">
      <c r="H175" s="44" t="s">
        <v>1449</v>
      </c>
      <c r="I175" s="44"/>
      <c r="J175" s="44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view="pageLayout" zoomScaleNormal="77" workbookViewId="0">
      <selection sqref="A1:K1"/>
    </sheetView>
  </sheetViews>
  <sheetFormatPr defaultRowHeight="12"/>
  <cols>
    <col min="1" max="1" width="4.7109375" style="185" customWidth="1"/>
    <col min="2" max="2" width="24.85546875" style="185" customWidth="1"/>
    <col min="3" max="3" width="9.140625" style="185"/>
    <col min="4" max="4" width="11.5703125" style="185" customWidth="1"/>
    <col min="5" max="5" width="10.7109375" style="185" customWidth="1"/>
    <col min="6" max="6" width="11" style="185" customWidth="1"/>
    <col min="7" max="7" width="12.7109375" style="185" customWidth="1"/>
    <col min="8" max="8" width="11" style="185" customWidth="1"/>
    <col min="9" max="9" width="9.140625" style="185"/>
    <col min="10" max="10" width="13.140625" style="185" customWidth="1"/>
    <col min="11" max="11" width="11.140625" style="185" bestFit="1" customWidth="1"/>
    <col min="12" max="12" width="11.85546875" style="185" bestFit="1" customWidth="1"/>
    <col min="13" max="13" width="20.28515625" style="185" customWidth="1"/>
    <col min="14" max="14" width="14.140625" style="185" customWidth="1"/>
    <col min="15" max="16384" width="9.140625" style="185"/>
  </cols>
  <sheetData>
    <row r="1" spans="1:14" ht="12.75" thickBot="1">
      <c r="A1" s="649" t="s">
        <v>2465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4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4" ht="12.75" thickBot="1">
      <c r="A3" s="95" t="s">
        <v>8</v>
      </c>
      <c r="B3" s="55" t="s">
        <v>9</v>
      </c>
      <c r="C3" s="55" t="s">
        <v>10</v>
      </c>
      <c r="D3" s="55" t="s">
        <v>11</v>
      </c>
      <c r="E3" s="55" t="s">
        <v>12</v>
      </c>
      <c r="F3" s="5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4" ht="24">
      <c r="A4" s="58">
        <v>1</v>
      </c>
      <c r="B4" s="63" t="s">
        <v>49</v>
      </c>
      <c r="C4" s="64">
        <v>203203</v>
      </c>
      <c r="D4" s="64" t="s">
        <v>50</v>
      </c>
      <c r="E4" s="407">
        <v>2</v>
      </c>
      <c r="F4" s="64" t="s">
        <v>51</v>
      </c>
      <c r="G4" s="297"/>
      <c r="H4" s="297"/>
      <c r="I4" s="298"/>
      <c r="J4" s="297"/>
      <c r="K4" s="297"/>
      <c r="L4" s="506"/>
      <c r="M4" s="507"/>
      <c r="N4" s="507"/>
    </row>
    <row r="5" spans="1:14" ht="24">
      <c r="A5" s="58">
        <v>2</v>
      </c>
      <c r="B5" s="65" t="s">
        <v>52</v>
      </c>
      <c r="C5" s="58">
        <v>203443</v>
      </c>
      <c r="D5" s="58" t="s">
        <v>50</v>
      </c>
      <c r="E5" s="400">
        <v>8</v>
      </c>
      <c r="F5" s="58" t="s">
        <v>51</v>
      </c>
      <c r="G5" s="297"/>
      <c r="H5" s="297"/>
      <c r="I5" s="298"/>
      <c r="J5" s="297"/>
      <c r="K5" s="297"/>
      <c r="L5" s="506"/>
      <c r="M5" s="507"/>
    </row>
    <row r="6" spans="1:14" ht="24">
      <c r="A6" s="58">
        <v>3</v>
      </c>
      <c r="B6" s="65" t="s">
        <v>53</v>
      </c>
      <c r="C6" s="58">
        <v>51106</v>
      </c>
      <c r="D6" s="58" t="s">
        <v>50</v>
      </c>
      <c r="E6" s="400">
        <v>8</v>
      </c>
      <c r="F6" s="58">
        <v>250</v>
      </c>
      <c r="G6" s="297"/>
      <c r="H6" s="297"/>
      <c r="I6" s="298"/>
      <c r="J6" s="297"/>
      <c r="K6" s="297"/>
      <c r="L6" s="506"/>
      <c r="M6" s="507"/>
    </row>
    <row r="7" spans="1:14">
      <c r="A7" s="58">
        <v>4</v>
      </c>
      <c r="B7" s="65" t="s">
        <v>54</v>
      </c>
      <c r="C7" s="58">
        <v>51304</v>
      </c>
      <c r="D7" s="58" t="s">
        <v>50</v>
      </c>
      <c r="E7" s="400">
        <v>8</v>
      </c>
      <c r="F7" s="58">
        <v>50</v>
      </c>
      <c r="G7" s="297"/>
      <c r="H7" s="297"/>
      <c r="I7" s="298"/>
      <c r="J7" s="297"/>
      <c r="K7" s="297"/>
      <c r="L7" s="506"/>
      <c r="M7" s="507"/>
    </row>
    <row r="8" spans="1:14">
      <c r="A8" s="58">
        <v>5</v>
      </c>
      <c r="B8" s="65" t="s">
        <v>55</v>
      </c>
      <c r="C8" s="58">
        <v>51306</v>
      </c>
      <c r="D8" s="58" t="s">
        <v>50</v>
      </c>
      <c r="E8" s="400">
        <v>8</v>
      </c>
      <c r="F8" s="58">
        <v>250</v>
      </c>
      <c r="G8" s="297"/>
      <c r="H8" s="297"/>
      <c r="I8" s="298"/>
      <c r="J8" s="297"/>
      <c r="K8" s="297"/>
      <c r="L8" s="506"/>
      <c r="M8" s="507"/>
    </row>
    <row r="9" spans="1:14" ht="24">
      <c r="A9" s="58">
        <v>6</v>
      </c>
      <c r="B9" s="65" t="s">
        <v>56</v>
      </c>
      <c r="C9" s="58">
        <v>69506</v>
      </c>
      <c r="D9" s="58" t="s">
        <v>50</v>
      </c>
      <c r="E9" s="400">
        <v>8</v>
      </c>
      <c r="F9" s="58">
        <v>250</v>
      </c>
      <c r="G9" s="297"/>
      <c r="H9" s="297"/>
      <c r="I9" s="298"/>
      <c r="J9" s="297"/>
      <c r="K9" s="297"/>
      <c r="L9" s="506"/>
      <c r="M9" s="507"/>
    </row>
    <row r="10" spans="1:14">
      <c r="A10" s="58">
        <v>7</v>
      </c>
      <c r="B10" s="65" t="s">
        <v>57</v>
      </c>
      <c r="C10" s="58">
        <v>74106</v>
      </c>
      <c r="D10" s="58" t="s">
        <v>50</v>
      </c>
      <c r="E10" s="400">
        <v>8</v>
      </c>
      <c r="F10" s="58">
        <v>250</v>
      </c>
      <c r="G10" s="297"/>
      <c r="H10" s="297"/>
      <c r="I10" s="298"/>
      <c r="J10" s="297"/>
      <c r="K10" s="297"/>
      <c r="L10" s="506"/>
      <c r="M10" s="507"/>
    </row>
    <row r="11" spans="1:14" ht="24">
      <c r="A11" s="58">
        <v>8</v>
      </c>
      <c r="B11" s="66" t="s">
        <v>80</v>
      </c>
      <c r="C11" s="67">
        <v>76104</v>
      </c>
      <c r="D11" s="58" t="s">
        <v>50</v>
      </c>
      <c r="E11" s="400">
        <v>2</v>
      </c>
      <c r="F11" s="68" t="s">
        <v>58</v>
      </c>
      <c r="G11" s="297"/>
      <c r="H11" s="297"/>
      <c r="I11" s="298"/>
      <c r="J11" s="297"/>
      <c r="K11" s="297"/>
      <c r="L11" s="506"/>
      <c r="M11" s="507"/>
    </row>
    <row r="12" spans="1:14">
      <c r="A12" s="58">
        <v>9</v>
      </c>
      <c r="B12" s="33" t="s">
        <v>59</v>
      </c>
      <c r="C12" s="21">
        <v>19066</v>
      </c>
      <c r="D12" s="58" t="s">
        <v>50</v>
      </c>
      <c r="E12" s="408">
        <v>1</v>
      </c>
      <c r="F12" s="21" t="s">
        <v>60</v>
      </c>
      <c r="G12" s="297"/>
      <c r="H12" s="297"/>
      <c r="I12" s="298"/>
      <c r="J12" s="297"/>
      <c r="K12" s="297"/>
      <c r="L12" s="506"/>
      <c r="M12" s="507"/>
    </row>
    <row r="13" spans="1:14" ht="24">
      <c r="A13" s="58">
        <v>10</v>
      </c>
      <c r="B13" s="33" t="s">
        <v>61</v>
      </c>
      <c r="C13" s="21">
        <v>28106</v>
      </c>
      <c r="D13" s="58" t="s">
        <v>50</v>
      </c>
      <c r="E13" s="408">
        <v>4</v>
      </c>
      <c r="F13" s="21">
        <v>250</v>
      </c>
      <c r="G13" s="297"/>
      <c r="H13" s="297"/>
      <c r="I13" s="298"/>
      <c r="J13" s="297"/>
      <c r="K13" s="297"/>
      <c r="L13" s="506"/>
      <c r="M13" s="507"/>
    </row>
    <row r="14" spans="1:14" ht="24">
      <c r="A14" s="58">
        <v>11</v>
      </c>
      <c r="B14" s="33" t="s">
        <v>62</v>
      </c>
      <c r="C14" s="21">
        <v>383215</v>
      </c>
      <c r="D14" s="58" t="s">
        <v>50</v>
      </c>
      <c r="E14" s="408">
        <v>2</v>
      </c>
      <c r="F14" s="21">
        <v>100</v>
      </c>
      <c r="G14" s="297"/>
      <c r="H14" s="297"/>
      <c r="I14" s="298"/>
      <c r="J14" s="297"/>
      <c r="K14" s="297"/>
      <c r="L14" s="508"/>
      <c r="M14" s="507"/>
    </row>
    <row r="15" spans="1:14" ht="24">
      <c r="A15" s="58">
        <v>12</v>
      </c>
      <c r="B15" s="33" t="s">
        <v>63</v>
      </c>
      <c r="C15" s="21">
        <v>56404</v>
      </c>
      <c r="D15" s="58" t="s">
        <v>50</v>
      </c>
      <c r="E15" s="408">
        <v>1</v>
      </c>
      <c r="F15" s="21">
        <v>50</v>
      </c>
      <c r="G15" s="297"/>
      <c r="H15" s="297"/>
      <c r="I15" s="298"/>
      <c r="J15" s="297"/>
      <c r="K15" s="297"/>
      <c r="L15" s="506"/>
      <c r="M15" s="507"/>
    </row>
    <row r="16" spans="1:14" ht="24">
      <c r="A16" s="58">
        <v>13</v>
      </c>
      <c r="B16" s="33" t="s">
        <v>64</v>
      </c>
      <c r="C16" s="21">
        <v>979007</v>
      </c>
      <c r="D16" s="58" t="s">
        <v>50</v>
      </c>
      <c r="E16" s="408">
        <v>1</v>
      </c>
      <c r="F16" s="21" t="s">
        <v>60</v>
      </c>
      <c r="G16" s="297"/>
      <c r="H16" s="297"/>
      <c r="I16" s="298"/>
      <c r="J16" s="297"/>
      <c r="K16" s="297"/>
      <c r="L16" s="506"/>
      <c r="M16" s="507"/>
    </row>
    <row r="17" spans="1:13">
      <c r="A17" s="58">
        <v>14</v>
      </c>
      <c r="B17" s="69" t="s">
        <v>81</v>
      </c>
      <c r="C17" s="70">
        <v>80204</v>
      </c>
      <c r="D17" s="58" t="s">
        <v>50</v>
      </c>
      <c r="E17" s="409">
        <v>1</v>
      </c>
      <c r="F17" s="70">
        <v>250</v>
      </c>
      <c r="G17" s="297"/>
      <c r="H17" s="297"/>
      <c r="I17" s="298"/>
      <c r="J17" s="297"/>
      <c r="K17" s="297"/>
      <c r="L17" s="506"/>
      <c r="M17" s="507"/>
    </row>
    <row r="18" spans="1:13">
      <c r="A18" s="58">
        <v>15</v>
      </c>
      <c r="B18" s="71" t="s">
        <v>65</v>
      </c>
      <c r="C18" s="21">
        <v>19133</v>
      </c>
      <c r="D18" s="58" t="s">
        <v>50</v>
      </c>
      <c r="E18" s="408">
        <v>8</v>
      </c>
      <c r="F18" s="21" t="s">
        <v>66</v>
      </c>
      <c r="G18" s="297"/>
      <c r="H18" s="297"/>
      <c r="I18" s="298"/>
      <c r="J18" s="297"/>
      <c r="K18" s="297"/>
      <c r="L18" s="506"/>
      <c r="M18" s="507"/>
    </row>
    <row r="19" spans="1:13">
      <c r="A19" s="58">
        <v>16</v>
      </c>
      <c r="B19" s="72" t="s">
        <v>67</v>
      </c>
      <c r="C19" s="21">
        <v>19101</v>
      </c>
      <c r="D19" s="58" t="s">
        <v>50</v>
      </c>
      <c r="E19" s="408">
        <v>2</v>
      </c>
      <c r="F19" s="21" t="s">
        <v>68</v>
      </c>
      <c r="G19" s="297"/>
      <c r="H19" s="297"/>
      <c r="I19" s="298"/>
      <c r="J19" s="297"/>
      <c r="K19" s="297"/>
      <c r="L19" s="506"/>
      <c r="M19" s="507"/>
    </row>
    <row r="20" spans="1:13">
      <c r="A20" s="58">
        <v>17</v>
      </c>
      <c r="B20" s="72" t="s">
        <v>69</v>
      </c>
      <c r="C20" s="23">
        <v>59104</v>
      </c>
      <c r="D20" s="58" t="s">
        <v>50</v>
      </c>
      <c r="E20" s="408">
        <v>6</v>
      </c>
      <c r="F20" s="21" t="s">
        <v>70</v>
      </c>
      <c r="G20" s="297"/>
      <c r="H20" s="297"/>
      <c r="I20" s="298"/>
      <c r="J20" s="297"/>
      <c r="K20" s="297"/>
      <c r="L20" s="506"/>
      <c r="M20" s="507"/>
    </row>
    <row r="21" spans="1:13" ht="24">
      <c r="A21" s="58">
        <v>18</v>
      </c>
      <c r="B21" s="73" t="s">
        <v>71</v>
      </c>
      <c r="C21" s="62">
        <v>51185</v>
      </c>
      <c r="D21" s="58" t="s">
        <v>50</v>
      </c>
      <c r="E21" s="410">
        <v>3</v>
      </c>
      <c r="F21" s="62" t="s">
        <v>72</v>
      </c>
      <c r="G21" s="297"/>
      <c r="H21" s="297"/>
      <c r="I21" s="298"/>
      <c r="J21" s="297"/>
      <c r="K21" s="297"/>
      <c r="L21" s="506"/>
      <c r="M21" s="507"/>
    </row>
    <row r="22" spans="1:13">
      <c r="A22" s="58">
        <v>19</v>
      </c>
      <c r="B22" s="61" t="s">
        <v>73</v>
      </c>
      <c r="C22" s="60">
        <v>73504</v>
      </c>
      <c r="D22" s="58" t="s">
        <v>50</v>
      </c>
      <c r="E22" s="410">
        <v>8</v>
      </c>
      <c r="F22" s="62" t="s">
        <v>74</v>
      </c>
      <c r="G22" s="297"/>
      <c r="H22" s="297"/>
      <c r="I22" s="298"/>
      <c r="J22" s="297"/>
      <c r="K22" s="297"/>
      <c r="L22" s="506"/>
      <c r="M22" s="507"/>
    </row>
    <row r="23" spans="1:13">
      <c r="A23" s="58">
        <v>20</v>
      </c>
      <c r="B23" s="59" t="s">
        <v>75</v>
      </c>
      <c r="C23" s="60">
        <v>74004</v>
      </c>
      <c r="D23" s="58" t="s">
        <v>50</v>
      </c>
      <c r="E23" s="411">
        <v>4</v>
      </c>
      <c r="F23" s="60" t="s">
        <v>76</v>
      </c>
      <c r="G23" s="297"/>
      <c r="H23" s="297"/>
      <c r="I23" s="298"/>
      <c r="J23" s="297"/>
      <c r="K23" s="297"/>
      <c r="L23" s="506"/>
      <c r="M23" s="507"/>
    </row>
    <row r="24" spans="1:13">
      <c r="A24" s="58">
        <v>21</v>
      </c>
      <c r="B24" s="61" t="s">
        <v>77</v>
      </c>
      <c r="C24" s="60">
        <v>210212</v>
      </c>
      <c r="D24" s="58" t="s">
        <v>50</v>
      </c>
      <c r="E24" s="410">
        <v>5</v>
      </c>
      <c r="F24" s="62" t="s">
        <v>78</v>
      </c>
      <c r="G24" s="297"/>
      <c r="H24" s="297"/>
      <c r="I24" s="298"/>
      <c r="J24" s="297"/>
      <c r="K24" s="297"/>
      <c r="L24" s="506"/>
      <c r="M24" s="507"/>
    </row>
    <row r="25" spans="1:13" s="285" customFormat="1" ht="24">
      <c r="A25" s="58">
        <v>22</v>
      </c>
      <c r="B25" s="31" t="s">
        <v>79</v>
      </c>
      <c r="C25" s="300">
        <v>77044</v>
      </c>
      <c r="D25" s="196" t="s">
        <v>50</v>
      </c>
      <c r="E25" s="410">
        <v>5</v>
      </c>
      <c r="F25" s="23" t="s">
        <v>74</v>
      </c>
      <c r="G25" s="297"/>
      <c r="H25" s="297"/>
      <c r="I25" s="298"/>
      <c r="J25" s="297"/>
      <c r="K25" s="297"/>
      <c r="L25" s="509"/>
      <c r="M25" s="510"/>
    </row>
    <row r="26" spans="1:13">
      <c r="A26" s="58">
        <v>23</v>
      </c>
      <c r="B26" s="61" t="s">
        <v>1788</v>
      </c>
      <c r="C26" s="60">
        <v>217004</v>
      </c>
      <c r="D26" s="68" t="s">
        <v>50</v>
      </c>
      <c r="E26" s="410">
        <v>8</v>
      </c>
      <c r="F26" s="62" t="s">
        <v>1789</v>
      </c>
      <c r="G26" s="297"/>
      <c r="H26" s="297"/>
      <c r="I26" s="298"/>
      <c r="J26" s="297"/>
      <c r="K26" s="297"/>
      <c r="L26" s="506"/>
      <c r="M26" s="507"/>
    </row>
    <row r="27" spans="1:13">
      <c r="A27" s="58">
        <v>24</v>
      </c>
      <c r="B27" s="61" t="s">
        <v>2132</v>
      </c>
      <c r="C27" s="60">
        <v>974901</v>
      </c>
      <c r="D27" s="58" t="s">
        <v>50</v>
      </c>
      <c r="E27" s="410">
        <v>6</v>
      </c>
      <c r="F27" s="189" t="s">
        <v>74</v>
      </c>
      <c r="G27" s="297"/>
      <c r="H27" s="297"/>
      <c r="I27" s="298"/>
      <c r="J27" s="297"/>
      <c r="K27" s="297"/>
      <c r="L27" s="506"/>
      <c r="M27" s="507"/>
    </row>
    <row r="28" spans="1:13" ht="24">
      <c r="A28" s="58">
        <v>25</v>
      </c>
      <c r="B28" s="61" t="s">
        <v>2133</v>
      </c>
      <c r="C28" s="60">
        <v>974912</v>
      </c>
      <c r="D28" s="58" t="s">
        <v>50</v>
      </c>
      <c r="E28" s="410">
        <v>10</v>
      </c>
      <c r="F28" s="189" t="s">
        <v>1779</v>
      </c>
      <c r="G28" s="297"/>
      <c r="H28" s="297"/>
      <c r="I28" s="298"/>
      <c r="J28" s="297"/>
      <c r="K28" s="297"/>
      <c r="L28" s="506"/>
      <c r="M28" s="507"/>
    </row>
    <row r="29" spans="1:13">
      <c r="A29" s="58">
        <v>26</v>
      </c>
      <c r="B29" s="61" t="s">
        <v>2134</v>
      </c>
      <c r="C29" s="60">
        <v>9024321</v>
      </c>
      <c r="D29" s="58" t="s">
        <v>50</v>
      </c>
      <c r="E29" s="410">
        <v>1</v>
      </c>
      <c r="F29" s="189" t="s">
        <v>2200</v>
      </c>
      <c r="G29" s="297"/>
      <c r="H29" s="297"/>
      <c r="I29" s="298"/>
      <c r="J29" s="297"/>
      <c r="K29" s="297"/>
      <c r="L29" s="506"/>
      <c r="M29" s="507"/>
    </row>
    <row r="30" spans="1:13">
      <c r="A30" s="58">
        <v>27</v>
      </c>
      <c r="B30" s="59" t="s">
        <v>2135</v>
      </c>
      <c r="C30" s="60">
        <v>974002</v>
      </c>
      <c r="D30" s="58" t="s">
        <v>50</v>
      </c>
      <c r="E30" s="410">
        <v>3</v>
      </c>
      <c r="F30" s="189" t="s">
        <v>2201</v>
      </c>
      <c r="G30" s="297"/>
      <c r="H30" s="297"/>
      <c r="I30" s="298"/>
      <c r="J30" s="297"/>
      <c r="K30" s="297"/>
      <c r="L30" s="506"/>
      <c r="M30" s="507"/>
    </row>
    <row r="31" spans="1:13" ht="24">
      <c r="A31" s="58">
        <v>28</v>
      </c>
      <c r="B31" s="61" t="s">
        <v>2136</v>
      </c>
      <c r="C31" s="60">
        <v>974022</v>
      </c>
      <c r="D31" s="58" t="s">
        <v>50</v>
      </c>
      <c r="E31" s="410">
        <v>8</v>
      </c>
      <c r="F31" s="189" t="s">
        <v>2201</v>
      </c>
      <c r="G31" s="297"/>
      <c r="H31" s="297"/>
      <c r="I31" s="298"/>
      <c r="J31" s="297"/>
      <c r="K31" s="297"/>
      <c r="L31" s="506"/>
      <c r="M31" s="507"/>
    </row>
    <row r="32" spans="1:13" ht="24">
      <c r="A32" s="58">
        <v>29</v>
      </c>
      <c r="B32" s="38" t="s">
        <v>2137</v>
      </c>
      <c r="C32" s="76">
        <v>974203</v>
      </c>
      <c r="D32" s="58" t="s">
        <v>50</v>
      </c>
      <c r="E32" s="410">
        <v>3</v>
      </c>
      <c r="F32" s="189" t="s">
        <v>2202</v>
      </c>
      <c r="G32" s="297"/>
      <c r="H32" s="297"/>
      <c r="I32" s="298"/>
      <c r="J32" s="297"/>
      <c r="K32" s="297"/>
      <c r="L32" s="506"/>
      <c r="M32" s="507"/>
    </row>
    <row r="33" spans="1:13">
      <c r="A33" s="58">
        <v>30</v>
      </c>
      <c r="B33" s="61" t="s">
        <v>2138</v>
      </c>
      <c r="C33" s="60">
        <v>979203</v>
      </c>
      <c r="D33" s="58" t="s">
        <v>50</v>
      </c>
      <c r="E33" s="410">
        <v>1</v>
      </c>
      <c r="F33" s="189" t="s">
        <v>2203</v>
      </c>
      <c r="G33" s="297"/>
      <c r="H33" s="297"/>
      <c r="I33" s="298"/>
      <c r="J33" s="297"/>
      <c r="K33" s="297"/>
      <c r="L33" s="506"/>
      <c r="M33" s="507"/>
    </row>
    <row r="34" spans="1:13">
      <c r="A34" s="58">
        <v>31</v>
      </c>
      <c r="B34" s="61" t="s">
        <v>2139</v>
      </c>
      <c r="C34" s="60">
        <v>978703</v>
      </c>
      <c r="D34" s="58" t="s">
        <v>50</v>
      </c>
      <c r="E34" s="410">
        <v>4</v>
      </c>
      <c r="F34" s="189" t="s">
        <v>528</v>
      </c>
      <c r="G34" s="297"/>
      <c r="H34" s="297"/>
      <c r="I34" s="298"/>
      <c r="J34" s="297"/>
      <c r="K34" s="297"/>
      <c r="L34" s="506"/>
      <c r="M34" s="507"/>
    </row>
    <row r="35" spans="1:13">
      <c r="A35" s="58">
        <v>32</v>
      </c>
      <c r="B35" s="59" t="s">
        <v>2140</v>
      </c>
      <c r="C35" s="60">
        <v>59124</v>
      </c>
      <c r="D35" s="58" t="s">
        <v>50</v>
      </c>
      <c r="E35" s="410">
        <v>5</v>
      </c>
      <c r="F35" s="189" t="s">
        <v>70</v>
      </c>
      <c r="G35" s="297"/>
      <c r="H35" s="297"/>
      <c r="I35" s="298"/>
      <c r="J35" s="297"/>
      <c r="K35" s="297"/>
      <c r="L35" s="506"/>
      <c r="M35" s="507"/>
    </row>
    <row r="36" spans="1:13">
      <c r="A36" s="58">
        <v>33</v>
      </c>
      <c r="B36" s="61" t="s">
        <v>2141</v>
      </c>
      <c r="C36" s="60">
        <v>59824</v>
      </c>
      <c r="D36" s="58" t="s">
        <v>50</v>
      </c>
      <c r="E36" s="410">
        <v>5</v>
      </c>
      <c r="F36" s="189" t="s">
        <v>1789</v>
      </c>
      <c r="G36" s="297"/>
      <c r="H36" s="297"/>
      <c r="I36" s="298"/>
      <c r="J36" s="297"/>
      <c r="K36" s="297"/>
      <c r="L36" s="506"/>
      <c r="M36" s="507"/>
    </row>
    <row r="37" spans="1:13">
      <c r="A37" s="58">
        <v>34</v>
      </c>
      <c r="B37" s="202" t="s">
        <v>2204</v>
      </c>
      <c r="C37" s="197">
        <v>52906</v>
      </c>
      <c r="D37" s="58" t="s">
        <v>50</v>
      </c>
      <c r="E37" s="410">
        <v>4</v>
      </c>
      <c r="F37" s="197" t="s">
        <v>560</v>
      </c>
      <c r="G37" s="301"/>
      <c r="H37" s="297"/>
      <c r="I37" s="298"/>
      <c r="J37" s="297"/>
      <c r="K37" s="297"/>
      <c r="L37" s="506"/>
      <c r="M37" s="507"/>
    </row>
    <row r="38" spans="1:13" ht="12.75" thickBot="1">
      <c r="A38" s="654" t="s">
        <v>46</v>
      </c>
      <c r="B38" s="646"/>
      <c r="C38" s="646"/>
      <c r="D38" s="646"/>
      <c r="E38" s="646"/>
      <c r="F38" s="646"/>
      <c r="G38" s="392" t="s">
        <v>47</v>
      </c>
      <c r="H38" s="74">
        <f>SUM(H4:H37)</f>
        <v>0</v>
      </c>
      <c r="I38" s="646" t="s">
        <v>48</v>
      </c>
      <c r="J38" s="646"/>
      <c r="K38" s="75">
        <f>SUM(K4:K37)</f>
        <v>0</v>
      </c>
      <c r="M38" s="507"/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2"/>
  <sheetViews>
    <sheetView view="pageLayout" zoomScaleNormal="93" workbookViewId="0">
      <selection sqref="A1:K1"/>
    </sheetView>
  </sheetViews>
  <sheetFormatPr defaultColWidth="9.140625" defaultRowHeight="12"/>
  <cols>
    <col min="1" max="1" width="5.28515625" style="1" customWidth="1"/>
    <col min="2" max="2" width="31" style="1" customWidth="1"/>
    <col min="3" max="3" width="14.5703125" style="1" customWidth="1"/>
    <col min="4" max="4" width="13.7109375" style="1" customWidth="1"/>
    <col min="5" max="5" width="10" style="1" customWidth="1"/>
    <col min="6" max="6" width="11.85546875" style="1" customWidth="1"/>
    <col min="7" max="7" width="11.5703125" style="1" customWidth="1"/>
    <col min="8" max="8" width="9" style="1" customWidth="1"/>
    <col min="9" max="9" width="8.42578125" style="1" customWidth="1"/>
    <col min="10" max="10" width="7.85546875" style="1" customWidth="1"/>
    <col min="11" max="11" width="9.85546875" style="1" customWidth="1"/>
    <col min="12" max="59" width="9.140625" style="2"/>
    <col min="60" max="16384" width="9.140625" style="1"/>
  </cols>
  <sheetData>
    <row r="1" spans="1:59" ht="12.75" thickBot="1">
      <c r="A1" s="649" t="s">
        <v>2466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59" ht="72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59" ht="12.75" thickBot="1">
      <c r="A3" s="95" t="s">
        <v>8</v>
      </c>
      <c r="B3" s="55" t="s">
        <v>9</v>
      </c>
      <c r="C3" s="55" t="s">
        <v>10</v>
      </c>
      <c r="D3" s="55" t="s">
        <v>11</v>
      </c>
      <c r="E3" s="55" t="s">
        <v>12</v>
      </c>
      <c r="F3" s="5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59" s="78" customFormat="1">
      <c r="A4" s="78">
        <v>1</v>
      </c>
      <c r="B4" s="79" t="s">
        <v>1890</v>
      </c>
      <c r="C4" s="80" t="s">
        <v>1891</v>
      </c>
      <c r="D4" s="81" t="s">
        <v>21</v>
      </c>
      <c r="E4" s="308">
        <v>6</v>
      </c>
      <c r="F4" s="248" t="s">
        <v>2205</v>
      </c>
      <c r="G4" s="302"/>
      <c r="H4" s="302"/>
      <c r="I4" s="303"/>
      <c r="J4" s="302"/>
      <c r="K4" s="30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78" customFormat="1">
      <c r="A5" s="78">
        <v>2</v>
      </c>
      <c r="B5" s="79" t="s">
        <v>1893</v>
      </c>
      <c r="C5" s="304" t="s">
        <v>1894</v>
      </c>
      <c r="D5" s="81" t="s">
        <v>21</v>
      </c>
      <c r="E5" s="308">
        <v>4</v>
      </c>
      <c r="F5" s="248" t="s">
        <v>2206</v>
      </c>
      <c r="G5" s="302"/>
      <c r="H5" s="302"/>
      <c r="I5" s="303"/>
      <c r="J5" s="302"/>
      <c r="K5" s="30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78" customFormat="1">
      <c r="A6" s="78">
        <v>3</v>
      </c>
      <c r="B6" s="79" t="s">
        <v>1625</v>
      </c>
      <c r="C6" s="304" t="s">
        <v>1626</v>
      </c>
      <c r="D6" s="78" t="s">
        <v>21</v>
      </c>
      <c r="E6" s="309">
        <v>2</v>
      </c>
      <c r="F6" s="195" t="s">
        <v>1620</v>
      </c>
      <c r="G6" s="302"/>
      <c r="H6" s="302"/>
      <c r="I6" s="303"/>
      <c r="J6" s="302"/>
      <c r="K6" s="30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78" customFormat="1">
      <c r="A7" s="78">
        <v>4</v>
      </c>
      <c r="B7" s="79" t="s">
        <v>1892</v>
      </c>
      <c r="C7" s="304" t="s">
        <v>2207</v>
      </c>
      <c r="D7" s="81" t="s">
        <v>21</v>
      </c>
      <c r="E7" s="308">
        <v>6</v>
      </c>
      <c r="F7" s="195" t="s">
        <v>2205</v>
      </c>
      <c r="G7" s="302"/>
      <c r="H7" s="302"/>
      <c r="I7" s="303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78" customFormat="1">
      <c r="A8" s="78">
        <v>5</v>
      </c>
      <c r="B8" s="77" t="s">
        <v>27</v>
      </c>
      <c r="C8" s="233" t="s">
        <v>28</v>
      </c>
      <c r="D8" s="81" t="s">
        <v>21</v>
      </c>
      <c r="E8" s="309">
        <v>20</v>
      </c>
      <c r="F8" s="233" t="s">
        <v>2208</v>
      </c>
      <c r="G8" s="302"/>
      <c r="H8" s="302"/>
      <c r="I8" s="303"/>
      <c r="J8" s="302"/>
      <c r="K8" s="30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78" customFormat="1">
      <c r="A9" s="78">
        <v>6</v>
      </c>
      <c r="B9" s="79" t="s">
        <v>1623</v>
      </c>
      <c r="C9" s="304" t="s">
        <v>1624</v>
      </c>
      <c r="D9" s="81" t="s">
        <v>21</v>
      </c>
      <c r="E9" s="309">
        <v>2</v>
      </c>
      <c r="F9" s="195" t="s">
        <v>43</v>
      </c>
      <c r="G9" s="302"/>
      <c r="H9" s="302"/>
      <c r="I9" s="303"/>
      <c r="J9" s="302"/>
      <c r="K9" s="30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78" customFormat="1">
      <c r="A10" s="78">
        <v>7</v>
      </c>
      <c r="B10" s="77" t="s">
        <v>34</v>
      </c>
      <c r="C10" s="81" t="s">
        <v>35</v>
      </c>
      <c r="D10" s="81" t="s">
        <v>21</v>
      </c>
      <c r="E10" s="309">
        <v>60</v>
      </c>
      <c r="F10" s="233" t="s">
        <v>33</v>
      </c>
      <c r="G10" s="302"/>
      <c r="H10" s="302"/>
      <c r="I10" s="303"/>
      <c r="J10" s="302"/>
      <c r="K10" s="30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78" customFormat="1" ht="23.25" customHeight="1">
      <c r="A11" s="78">
        <v>8</v>
      </c>
      <c r="B11" s="79" t="s">
        <v>45</v>
      </c>
      <c r="C11" s="80">
        <v>990892</v>
      </c>
      <c r="D11" s="81" t="s">
        <v>2209</v>
      </c>
      <c r="E11" s="309">
        <v>6</v>
      </c>
      <c r="F11" s="233" t="s">
        <v>2210</v>
      </c>
      <c r="G11" s="302"/>
      <c r="H11" s="302"/>
      <c r="I11" s="303"/>
      <c r="J11" s="302"/>
      <c r="K11" s="3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78" customFormat="1">
      <c r="A12" s="78">
        <v>9</v>
      </c>
      <c r="B12" s="77" t="s">
        <v>25</v>
      </c>
      <c r="C12" s="81" t="s">
        <v>26</v>
      </c>
      <c r="D12" s="81" t="s">
        <v>21</v>
      </c>
      <c r="E12" s="309">
        <v>25</v>
      </c>
      <c r="F12" s="233" t="s">
        <v>2208</v>
      </c>
      <c r="G12" s="302"/>
      <c r="H12" s="302"/>
      <c r="I12" s="303"/>
      <c r="J12" s="302"/>
      <c r="K12" s="30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78" customFormat="1">
      <c r="A13" s="78">
        <v>10</v>
      </c>
      <c r="B13" s="77" t="s">
        <v>29</v>
      </c>
      <c r="C13" s="81" t="s">
        <v>30</v>
      </c>
      <c r="D13" s="81" t="s">
        <v>21</v>
      </c>
      <c r="E13" s="309">
        <v>30</v>
      </c>
      <c r="F13" s="233" t="s">
        <v>31</v>
      </c>
      <c r="G13" s="302"/>
      <c r="H13" s="302"/>
      <c r="I13" s="303"/>
      <c r="J13" s="302"/>
      <c r="K13" s="30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78" customFormat="1">
      <c r="A14" s="78">
        <v>11</v>
      </c>
      <c r="B14" s="305" t="s">
        <v>39</v>
      </c>
      <c r="C14" s="233" t="s">
        <v>40</v>
      </c>
      <c r="D14" s="233" t="s">
        <v>21</v>
      </c>
      <c r="E14" s="309">
        <v>22</v>
      </c>
      <c r="F14" s="233" t="s">
        <v>41</v>
      </c>
      <c r="G14" s="302"/>
      <c r="H14" s="302"/>
      <c r="I14" s="303"/>
      <c r="J14" s="302"/>
      <c r="K14" s="30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78" customFormat="1" ht="24">
      <c r="A15" s="78">
        <v>12</v>
      </c>
      <c r="B15" s="79" t="s">
        <v>2214</v>
      </c>
      <c r="C15" s="82">
        <v>992814</v>
      </c>
      <c r="D15" s="81" t="s">
        <v>2209</v>
      </c>
      <c r="E15" s="309">
        <v>6</v>
      </c>
      <c r="F15" s="233" t="s">
        <v>44</v>
      </c>
      <c r="G15" s="302"/>
      <c r="H15" s="302"/>
      <c r="I15" s="303"/>
      <c r="J15" s="302"/>
      <c r="K15" s="30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78" customFormat="1" ht="24">
      <c r="A16" s="78">
        <v>13</v>
      </c>
      <c r="B16" s="79" t="s">
        <v>2215</v>
      </c>
      <c r="C16" s="82" t="s">
        <v>2211</v>
      </c>
      <c r="D16" s="81" t="s">
        <v>21</v>
      </c>
      <c r="E16" s="309">
        <v>12</v>
      </c>
      <c r="F16" s="81" t="s">
        <v>2212</v>
      </c>
      <c r="G16" s="302"/>
      <c r="H16" s="302"/>
      <c r="I16" s="303"/>
      <c r="J16" s="302"/>
      <c r="K16" s="30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78" customFormat="1" ht="24">
      <c r="A17" s="78">
        <v>14</v>
      </c>
      <c r="B17" s="79" t="s">
        <v>42</v>
      </c>
      <c r="C17" s="80">
        <v>991111</v>
      </c>
      <c r="D17" s="81" t="s">
        <v>2209</v>
      </c>
      <c r="E17" s="309">
        <v>8</v>
      </c>
      <c r="F17" s="81" t="s">
        <v>43</v>
      </c>
      <c r="G17" s="302"/>
      <c r="H17" s="302"/>
      <c r="I17" s="303"/>
      <c r="J17" s="302"/>
      <c r="K17" s="30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78" customFormat="1">
      <c r="A18" s="78">
        <v>15</v>
      </c>
      <c r="B18" s="307" t="s">
        <v>19</v>
      </c>
      <c r="C18" s="81" t="s">
        <v>20</v>
      </c>
      <c r="D18" s="81" t="s">
        <v>21</v>
      </c>
      <c r="E18" s="309">
        <v>40</v>
      </c>
      <c r="F18" s="78" t="s">
        <v>22</v>
      </c>
      <c r="G18" s="302"/>
      <c r="H18" s="302"/>
      <c r="I18" s="303"/>
      <c r="J18" s="302"/>
      <c r="K18" s="30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78" customFormat="1">
      <c r="A19" s="78">
        <v>16</v>
      </c>
      <c r="B19" s="307" t="s">
        <v>23</v>
      </c>
      <c r="C19" s="78" t="s">
        <v>24</v>
      </c>
      <c r="D19" s="78" t="s">
        <v>21</v>
      </c>
      <c r="E19" s="309">
        <v>40</v>
      </c>
      <c r="F19" s="78" t="s">
        <v>22</v>
      </c>
      <c r="G19" s="302"/>
      <c r="H19" s="302"/>
      <c r="I19" s="303"/>
      <c r="J19" s="302"/>
      <c r="K19" s="30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78" customFormat="1">
      <c r="A20" s="78">
        <v>17</v>
      </c>
      <c r="B20" s="79" t="s">
        <v>1618</v>
      </c>
      <c r="C20" s="80" t="s">
        <v>1619</v>
      </c>
      <c r="D20" s="78" t="s">
        <v>21</v>
      </c>
      <c r="E20" s="309">
        <v>2</v>
      </c>
      <c r="F20" s="197" t="s">
        <v>1620</v>
      </c>
      <c r="G20" s="302"/>
      <c r="H20" s="302"/>
      <c r="I20" s="303"/>
      <c r="J20" s="302"/>
      <c r="K20" s="30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78" customFormat="1">
      <c r="A21" s="78">
        <v>18</v>
      </c>
      <c r="B21" s="307" t="s">
        <v>2216</v>
      </c>
      <c r="C21" s="78" t="s">
        <v>32</v>
      </c>
      <c r="D21" s="78" t="s">
        <v>21</v>
      </c>
      <c r="E21" s="309">
        <v>40</v>
      </c>
      <c r="F21" s="78" t="s">
        <v>33</v>
      </c>
      <c r="G21" s="302"/>
      <c r="H21" s="302"/>
      <c r="I21" s="303"/>
      <c r="J21" s="302"/>
      <c r="K21" s="30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78" customFormat="1">
      <c r="A22" s="78">
        <v>19</v>
      </c>
      <c r="B22" s="79" t="s">
        <v>1610</v>
      </c>
      <c r="C22" s="80" t="s">
        <v>1611</v>
      </c>
      <c r="D22" s="78" t="s">
        <v>21</v>
      </c>
      <c r="E22" s="309">
        <v>2</v>
      </c>
      <c r="F22" s="197" t="s">
        <v>1612</v>
      </c>
      <c r="G22" s="302"/>
      <c r="H22" s="302"/>
      <c r="I22" s="303"/>
      <c r="J22" s="302"/>
      <c r="K22" s="30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78" customFormat="1">
      <c r="A23" s="78">
        <v>20</v>
      </c>
      <c r="B23" s="79" t="s">
        <v>1608</v>
      </c>
      <c r="C23" s="80" t="s">
        <v>1609</v>
      </c>
      <c r="D23" s="78" t="s">
        <v>21</v>
      </c>
      <c r="E23" s="309">
        <v>2</v>
      </c>
      <c r="F23" s="197" t="s">
        <v>38</v>
      </c>
      <c r="G23" s="302"/>
      <c r="H23" s="302"/>
      <c r="I23" s="303"/>
      <c r="J23" s="302"/>
      <c r="K23" s="30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78" customFormat="1">
      <c r="A24" s="78">
        <v>21</v>
      </c>
      <c r="B24" s="79" t="s">
        <v>1621</v>
      </c>
      <c r="C24" s="80" t="s">
        <v>1622</v>
      </c>
      <c r="D24" s="78" t="s">
        <v>21</v>
      </c>
      <c r="E24" s="309">
        <v>4</v>
      </c>
      <c r="F24" s="197" t="s">
        <v>43</v>
      </c>
      <c r="G24" s="302"/>
      <c r="H24" s="302"/>
      <c r="I24" s="303"/>
      <c r="J24" s="302"/>
      <c r="K24" s="30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78" customFormat="1">
      <c r="A25" s="78">
        <v>22</v>
      </c>
      <c r="B25" s="79" t="s">
        <v>1613</v>
      </c>
      <c r="C25" s="80" t="s">
        <v>1614</v>
      </c>
      <c r="D25" s="78" t="s">
        <v>21</v>
      </c>
      <c r="E25" s="309">
        <v>2</v>
      </c>
      <c r="F25" s="197" t="s">
        <v>1615</v>
      </c>
      <c r="G25" s="302"/>
      <c r="H25" s="302"/>
      <c r="I25" s="303"/>
      <c r="J25" s="302"/>
      <c r="K25" s="30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78" customFormat="1">
      <c r="A26" s="78">
        <v>23</v>
      </c>
      <c r="B26" s="412" t="s">
        <v>2381</v>
      </c>
      <c r="C26" s="80" t="s">
        <v>2382</v>
      </c>
      <c r="D26" s="78" t="s">
        <v>21</v>
      </c>
      <c r="E26" s="309">
        <v>10</v>
      </c>
      <c r="F26" s="197" t="s">
        <v>2383</v>
      </c>
      <c r="G26" s="302"/>
      <c r="H26" s="302"/>
      <c r="I26" s="303"/>
      <c r="J26" s="302"/>
      <c r="K26" s="30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78" customFormat="1">
      <c r="A27" s="78">
        <v>24</v>
      </c>
      <c r="B27" s="231" t="s">
        <v>1605</v>
      </c>
      <c r="C27" s="228" t="s">
        <v>1606</v>
      </c>
      <c r="D27" s="78" t="s">
        <v>21</v>
      </c>
      <c r="E27" s="310">
        <v>4</v>
      </c>
      <c r="F27" s="197" t="s">
        <v>1607</v>
      </c>
      <c r="G27" s="302"/>
      <c r="H27" s="302"/>
      <c r="I27" s="303"/>
      <c r="J27" s="302"/>
      <c r="K27" s="30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78" customFormat="1" ht="24">
      <c r="A28" s="78">
        <v>25</v>
      </c>
      <c r="B28" s="231" t="s">
        <v>1616</v>
      </c>
      <c r="C28" s="228" t="s">
        <v>1617</v>
      </c>
      <c r="D28" s="81" t="s">
        <v>2213</v>
      </c>
      <c r="E28" s="310">
        <v>4</v>
      </c>
      <c r="F28" s="197" t="s">
        <v>1050</v>
      </c>
      <c r="G28" s="302"/>
      <c r="H28" s="302"/>
      <c r="I28" s="303"/>
      <c r="J28" s="302"/>
      <c r="K28" s="30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78" customFormat="1" ht="24">
      <c r="A29" s="78">
        <v>26</v>
      </c>
      <c r="B29" s="253" t="s">
        <v>36</v>
      </c>
      <c r="C29" s="254" t="s">
        <v>37</v>
      </c>
      <c r="D29" s="78" t="s">
        <v>21</v>
      </c>
      <c r="E29" s="310">
        <v>30</v>
      </c>
      <c r="F29" s="78" t="s">
        <v>38</v>
      </c>
      <c r="G29" s="302"/>
      <c r="H29" s="302"/>
      <c r="I29" s="303"/>
      <c r="J29" s="302"/>
      <c r="K29" s="30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thickBot="1">
      <c r="A30" s="655" t="s">
        <v>46</v>
      </c>
      <c r="B30" s="656"/>
      <c r="C30" s="656"/>
      <c r="D30" s="656"/>
      <c r="E30" s="656"/>
      <c r="F30" s="656"/>
      <c r="G30" s="394" t="s">
        <v>47</v>
      </c>
      <c r="H30" s="83">
        <f>SUM(H4:H29)</f>
        <v>0</v>
      </c>
      <c r="I30" s="657" t="s">
        <v>48</v>
      </c>
      <c r="J30" s="657"/>
      <c r="K30" s="84">
        <f>SUM(K4:K29)</f>
        <v>0</v>
      </c>
    </row>
    <row r="32" spans="1:59">
      <c r="K32" s="306"/>
    </row>
  </sheetData>
  <sortState ref="B6:F33">
    <sortCondition ref="B5"/>
  </sortState>
  <mergeCells count="3">
    <mergeCell ref="A1:K1"/>
    <mergeCell ref="A30:F30"/>
    <mergeCell ref="I30:J30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view="pageLayout" zoomScaleNormal="68" workbookViewId="0">
      <selection sqref="A1:K1"/>
    </sheetView>
  </sheetViews>
  <sheetFormatPr defaultRowHeight="12"/>
  <cols>
    <col min="1" max="1" width="3.28515625" style="185" customWidth="1"/>
    <col min="2" max="2" width="45.5703125" style="185" customWidth="1"/>
    <col min="3" max="3" width="10" style="185" customWidth="1"/>
    <col min="4" max="4" width="12.85546875" style="185" customWidth="1"/>
    <col min="5" max="5" width="7.7109375" style="185" customWidth="1"/>
    <col min="6" max="6" width="9.28515625" style="185" customWidth="1"/>
    <col min="7" max="7" width="8.140625" style="185" customWidth="1"/>
    <col min="8" max="8" width="7.7109375" style="185" customWidth="1"/>
    <col min="9" max="9" width="7.42578125" style="185" customWidth="1"/>
    <col min="10" max="10" width="9.140625" style="185"/>
    <col min="11" max="11" width="8.85546875" style="185" customWidth="1"/>
    <col min="12" max="16384" width="9.140625" style="185"/>
  </cols>
  <sheetData>
    <row r="1" spans="1:11" ht="12.75" thickBot="1">
      <c r="A1" s="649" t="s">
        <v>2467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55" t="s">
        <v>14</v>
      </c>
      <c r="H3" s="55" t="s">
        <v>15</v>
      </c>
      <c r="I3" s="55" t="s">
        <v>16</v>
      </c>
      <c r="J3" s="55" t="s">
        <v>17</v>
      </c>
      <c r="K3" s="56" t="s">
        <v>18</v>
      </c>
    </row>
    <row r="4" spans="1:11">
      <c r="A4" s="202">
        <v>1</v>
      </c>
      <c r="B4" s="511" t="s">
        <v>177</v>
      </c>
      <c r="C4" s="247">
        <v>48012</v>
      </c>
      <c r="D4" s="23" t="s">
        <v>178</v>
      </c>
      <c r="E4" s="400">
        <v>1</v>
      </c>
      <c r="F4" s="196" t="s">
        <v>2217</v>
      </c>
      <c r="G4" s="311"/>
      <c r="H4" s="312"/>
      <c r="I4" s="298"/>
      <c r="J4" s="313"/>
      <c r="K4" s="312"/>
    </row>
    <row r="5" spans="1:11" ht="24" customHeight="1">
      <c r="A5" s="202">
        <v>2</v>
      </c>
      <c r="B5" s="511" t="s">
        <v>179</v>
      </c>
      <c r="C5" s="247">
        <v>48030</v>
      </c>
      <c r="D5" s="23" t="s">
        <v>178</v>
      </c>
      <c r="E5" s="400">
        <v>1</v>
      </c>
      <c r="F5" s="196" t="s">
        <v>1517</v>
      </c>
      <c r="G5" s="311"/>
      <c r="H5" s="312"/>
      <c r="I5" s="298"/>
      <c r="J5" s="313"/>
      <c r="K5" s="312"/>
    </row>
    <row r="6" spans="1:11">
      <c r="A6" s="202">
        <v>3</v>
      </c>
      <c r="B6" s="512" t="s">
        <v>180</v>
      </c>
      <c r="C6" s="189">
        <v>750720</v>
      </c>
      <c r="D6" s="23" t="s">
        <v>178</v>
      </c>
      <c r="E6" s="410">
        <v>4</v>
      </c>
      <c r="F6" s="189" t="s">
        <v>1472</v>
      </c>
      <c r="G6" s="311"/>
      <c r="H6" s="312"/>
      <c r="I6" s="298"/>
      <c r="J6" s="313"/>
      <c r="K6" s="312"/>
    </row>
    <row r="7" spans="1:11" ht="12" customHeight="1">
      <c r="A7" s="202">
        <v>4</v>
      </c>
      <c r="B7" s="511" t="s">
        <v>181</v>
      </c>
      <c r="C7" s="247" t="s">
        <v>182</v>
      </c>
      <c r="D7" s="23" t="s">
        <v>178</v>
      </c>
      <c r="E7" s="400">
        <v>1</v>
      </c>
      <c r="F7" s="196" t="s">
        <v>2218</v>
      </c>
      <c r="G7" s="311"/>
      <c r="H7" s="312"/>
      <c r="I7" s="298"/>
      <c r="J7" s="313"/>
      <c r="K7" s="312"/>
    </row>
    <row r="8" spans="1:11">
      <c r="A8" s="202">
        <v>5</v>
      </c>
      <c r="B8" s="513" t="s">
        <v>183</v>
      </c>
      <c r="C8" s="195" t="s">
        <v>184</v>
      </c>
      <c r="D8" s="23" t="s">
        <v>178</v>
      </c>
      <c r="E8" s="400">
        <v>2</v>
      </c>
      <c r="F8" s="196" t="s">
        <v>1627</v>
      </c>
      <c r="G8" s="312"/>
      <c r="H8" s="312"/>
      <c r="I8" s="298"/>
      <c r="J8" s="313"/>
      <c r="K8" s="312"/>
    </row>
    <row r="9" spans="1:11">
      <c r="A9" s="202">
        <v>6</v>
      </c>
      <c r="B9" s="511" t="s">
        <v>186</v>
      </c>
      <c r="C9" s="247" t="s">
        <v>187</v>
      </c>
      <c r="D9" s="23" t="s">
        <v>178</v>
      </c>
      <c r="E9" s="400">
        <v>40</v>
      </c>
      <c r="F9" s="196" t="s">
        <v>1035</v>
      </c>
      <c r="G9" s="311"/>
      <c r="H9" s="312"/>
      <c r="I9" s="298"/>
      <c r="J9" s="313"/>
      <c r="K9" s="312"/>
    </row>
    <row r="10" spans="1:11">
      <c r="A10" s="202">
        <v>7</v>
      </c>
      <c r="B10" s="511" t="s">
        <v>188</v>
      </c>
      <c r="C10" s="247" t="s">
        <v>189</v>
      </c>
      <c r="D10" s="23" t="s">
        <v>178</v>
      </c>
      <c r="E10" s="400">
        <v>20</v>
      </c>
      <c r="F10" s="196" t="s">
        <v>1035</v>
      </c>
      <c r="G10" s="312"/>
      <c r="H10" s="312"/>
      <c r="I10" s="298"/>
      <c r="J10" s="313"/>
      <c r="K10" s="312"/>
    </row>
    <row r="11" spans="1:11">
      <c r="A11" s="202">
        <v>8</v>
      </c>
      <c r="B11" s="257" t="s">
        <v>190</v>
      </c>
      <c r="C11" s="196" t="s">
        <v>191</v>
      </c>
      <c r="D11" s="23" t="s">
        <v>178</v>
      </c>
      <c r="E11" s="410">
        <v>4</v>
      </c>
      <c r="F11" s="189" t="s">
        <v>927</v>
      </c>
      <c r="G11" s="312"/>
      <c r="H11" s="312"/>
      <c r="I11" s="298"/>
      <c r="J11" s="313"/>
      <c r="K11" s="312"/>
    </row>
    <row r="12" spans="1:11">
      <c r="A12" s="202">
        <v>9</v>
      </c>
      <c r="B12" s="257" t="s">
        <v>195</v>
      </c>
      <c r="C12" s="196" t="s">
        <v>196</v>
      </c>
      <c r="D12" s="23" t="s">
        <v>178</v>
      </c>
      <c r="E12" s="410">
        <v>16</v>
      </c>
      <c r="F12" s="189" t="s">
        <v>927</v>
      </c>
      <c r="G12" s="311"/>
      <c r="H12" s="312"/>
      <c r="I12" s="298"/>
      <c r="J12" s="313"/>
      <c r="K12" s="312"/>
    </row>
    <row r="13" spans="1:11">
      <c r="A13" s="202">
        <v>10</v>
      </c>
      <c r="B13" s="511" t="s">
        <v>197</v>
      </c>
      <c r="C13" s="247" t="s">
        <v>198</v>
      </c>
      <c r="D13" s="23" t="s">
        <v>178</v>
      </c>
      <c r="E13" s="400">
        <v>14</v>
      </c>
      <c r="F13" s="196" t="s">
        <v>1627</v>
      </c>
      <c r="G13" s="312"/>
      <c r="H13" s="312"/>
      <c r="I13" s="298"/>
      <c r="J13" s="313"/>
      <c r="K13" s="312"/>
    </row>
    <row r="14" spans="1:11">
      <c r="A14" s="202">
        <v>11</v>
      </c>
      <c r="B14" s="511" t="s">
        <v>199</v>
      </c>
      <c r="C14" s="247" t="s">
        <v>200</v>
      </c>
      <c r="D14" s="23" t="s">
        <v>178</v>
      </c>
      <c r="E14" s="400">
        <v>14</v>
      </c>
      <c r="F14" s="196" t="s">
        <v>501</v>
      </c>
      <c r="G14" s="311"/>
      <c r="H14" s="312"/>
      <c r="I14" s="298"/>
      <c r="J14" s="313"/>
      <c r="K14" s="312"/>
    </row>
    <row r="15" spans="1:11" ht="36">
      <c r="A15" s="202">
        <v>12</v>
      </c>
      <c r="B15" s="511" t="s">
        <v>201</v>
      </c>
      <c r="C15" s="247" t="s">
        <v>202</v>
      </c>
      <c r="D15" s="23" t="s">
        <v>178</v>
      </c>
      <c r="E15" s="400">
        <v>2</v>
      </c>
      <c r="F15" s="196" t="s">
        <v>1035</v>
      </c>
      <c r="G15" s="312"/>
      <c r="H15" s="312"/>
      <c r="I15" s="298"/>
      <c r="J15" s="313"/>
      <c r="K15" s="312"/>
    </row>
    <row r="16" spans="1:11">
      <c r="A16" s="202">
        <v>13</v>
      </c>
      <c r="B16" s="511" t="s">
        <v>203</v>
      </c>
      <c r="C16" s="247" t="s">
        <v>204</v>
      </c>
      <c r="D16" s="23" t="s">
        <v>178</v>
      </c>
      <c r="E16" s="400">
        <v>2</v>
      </c>
      <c r="F16" s="196" t="s">
        <v>1035</v>
      </c>
      <c r="G16" s="312"/>
      <c r="H16" s="312"/>
      <c r="I16" s="298"/>
      <c r="J16" s="313"/>
      <c r="K16" s="312"/>
    </row>
    <row r="17" spans="1:11">
      <c r="A17" s="202">
        <v>14</v>
      </c>
      <c r="B17" s="257" t="s">
        <v>205</v>
      </c>
      <c r="C17" s="196" t="s">
        <v>206</v>
      </c>
      <c r="D17" s="23" t="s">
        <v>178</v>
      </c>
      <c r="E17" s="410">
        <v>10</v>
      </c>
      <c r="F17" s="189" t="s">
        <v>927</v>
      </c>
      <c r="G17" s="312"/>
      <c r="H17" s="312"/>
      <c r="I17" s="298"/>
      <c r="J17" s="313"/>
      <c r="K17" s="312"/>
    </row>
    <row r="18" spans="1:11">
      <c r="A18" s="202">
        <v>15</v>
      </c>
      <c r="B18" s="511" t="s">
        <v>207</v>
      </c>
      <c r="C18" s="247" t="s">
        <v>208</v>
      </c>
      <c r="D18" s="23" t="s">
        <v>178</v>
      </c>
      <c r="E18" s="400">
        <v>1</v>
      </c>
      <c r="F18" s="196" t="s">
        <v>1035</v>
      </c>
      <c r="G18" s="311"/>
      <c r="H18" s="312"/>
      <c r="I18" s="298"/>
      <c r="J18" s="313"/>
      <c r="K18" s="312"/>
    </row>
    <row r="19" spans="1:11" ht="14.25" customHeight="1">
      <c r="A19" s="202">
        <v>16</v>
      </c>
      <c r="B19" s="511" t="s">
        <v>209</v>
      </c>
      <c r="C19" s="247" t="s">
        <v>210</v>
      </c>
      <c r="D19" s="23" t="s">
        <v>178</v>
      </c>
      <c r="E19" s="400">
        <v>1</v>
      </c>
      <c r="F19" s="196" t="s">
        <v>1627</v>
      </c>
      <c r="G19" s="311"/>
      <c r="H19" s="312"/>
      <c r="I19" s="298"/>
      <c r="J19" s="313"/>
      <c r="K19" s="312"/>
    </row>
    <row r="20" spans="1:11">
      <c r="A20" s="202">
        <v>17</v>
      </c>
      <c r="B20" s="514" t="s">
        <v>211</v>
      </c>
      <c r="C20" s="515" t="s">
        <v>212</v>
      </c>
      <c r="D20" s="23" t="s">
        <v>178</v>
      </c>
      <c r="E20" s="400">
        <v>4</v>
      </c>
      <c r="F20" s="23" t="s">
        <v>927</v>
      </c>
      <c r="G20" s="311"/>
      <c r="H20" s="312"/>
      <c r="I20" s="298"/>
      <c r="J20" s="313"/>
      <c r="K20" s="312"/>
    </row>
    <row r="21" spans="1:11">
      <c r="A21" s="202">
        <v>18</v>
      </c>
      <c r="B21" s="514" t="s">
        <v>213</v>
      </c>
      <c r="C21" s="515" t="s">
        <v>214</v>
      </c>
      <c r="D21" s="23" t="s">
        <v>178</v>
      </c>
      <c r="E21" s="400">
        <v>4</v>
      </c>
      <c r="F21" s="23" t="s">
        <v>927</v>
      </c>
      <c r="G21" s="311"/>
      <c r="H21" s="312"/>
      <c r="I21" s="298"/>
      <c r="J21" s="313"/>
      <c r="K21" s="312"/>
    </row>
    <row r="22" spans="1:11">
      <c r="A22" s="202">
        <v>19</v>
      </c>
      <c r="B22" s="514" t="s">
        <v>215</v>
      </c>
      <c r="C22" s="515" t="s">
        <v>216</v>
      </c>
      <c r="D22" s="23" t="s">
        <v>178</v>
      </c>
      <c r="E22" s="400">
        <v>1</v>
      </c>
      <c r="F22" s="23" t="s">
        <v>927</v>
      </c>
      <c r="G22" s="311"/>
      <c r="H22" s="312"/>
      <c r="I22" s="298"/>
      <c r="J22" s="313"/>
      <c r="K22" s="312"/>
    </row>
    <row r="23" spans="1:11">
      <c r="A23" s="202">
        <v>20</v>
      </c>
      <c r="B23" s="236" t="s">
        <v>1589</v>
      </c>
      <c r="C23" s="192" t="s">
        <v>1590</v>
      </c>
      <c r="D23" s="23" t="s">
        <v>178</v>
      </c>
      <c r="E23" s="400">
        <v>10</v>
      </c>
      <c r="F23" s="23" t="s">
        <v>927</v>
      </c>
      <c r="G23" s="311"/>
      <c r="H23" s="312"/>
      <c r="I23" s="298"/>
      <c r="J23" s="313"/>
      <c r="K23" s="312"/>
    </row>
    <row r="24" spans="1:11">
      <c r="A24" s="202">
        <v>21</v>
      </c>
      <c r="B24" s="512" t="s">
        <v>217</v>
      </c>
      <c r="C24" s="189" t="s">
        <v>218</v>
      </c>
      <c r="D24" s="23" t="s">
        <v>178</v>
      </c>
      <c r="E24" s="410">
        <v>10</v>
      </c>
      <c r="F24" s="189" t="s">
        <v>927</v>
      </c>
      <c r="G24" s="311"/>
      <c r="H24" s="312"/>
      <c r="I24" s="298"/>
      <c r="J24" s="313"/>
      <c r="K24" s="312"/>
    </row>
    <row r="25" spans="1:11">
      <c r="A25" s="202">
        <v>22</v>
      </c>
      <c r="B25" s="514" t="s">
        <v>219</v>
      </c>
      <c r="C25" s="515" t="s">
        <v>220</v>
      </c>
      <c r="D25" s="23" t="s">
        <v>178</v>
      </c>
      <c r="E25" s="400">
        <v>1</v>
      </c>
      <c r="F25" s="23" t="s">
        <v>927</v>
      </c>
      <c r="G25" s="311"/>
      <c r="H25" s="312"/>
      <c r="I25" s="298"/>
      <c r="J25" s="313"/>
      <c r="K25" s="312"/>
    </row>
    <row r="26" spans="1:11">
      <c r="A26" s="202">
        <v>23</v>
      </c>
      <c r="B26" s="514" t="s">
        <v>221</v>
      </c>
      <c r="C26" s="516" t="s">
        <v>222</v>
      </c>
      <c r="D26" s="23" t="s">
        <v>178</v>
      </c>
      <c r="E26" s="400">
        <v>30</v>
      </c>
      <c r="F26" s="23" t="s">
        <v>1035</v>
      </c>
      <c r="G26" s="311"/>
      <c r="H26" s="312"/>
      <c r="I26" s="298"/>
      <c r="J26" s="313"/>
      <c r="K26" s="312"/>
    </row>
    <row r="27" spans="1:11">
      <c r="A27" s="202">
        <v>24</v>
      </c>
      <c r="B27" s="511" t="s">
        <v>223</v>
      </c>
      <c r="C27" s="247" t="s">
        <v>2460</v>
      </c>
      <c r="D27" s="23" t="s">
        <v>178</v>
      </c>
      <c r="E27" s="400">
        <v>50</v>
      </c>
      <c r="F27" s="196" t="s">
        <v>1628</v>
      </c>
      <c r="G27" s="311"/>
      <c r="H27" s="312"/>
      <c r="I27" s="298"/>
      <c r="J27" s="313"/>
      <c r="K27" s="312"/>
    </row>
    <row r="28" spans="1:11">
      <c r="A28" s="202">
        <v>25</v>
      </c>
      <c r="B28" s="511" t="s">
        <v>224</v>
      </c>
      <c r="C28" s="247" t="s">
        <v>2461</v>
      </c>
      <c r="D28" s="23" t="s">
        <v>178</v>
      </c>
      <c r="E28" s="400">
        <v>120</v>
      </c>
      <c r="F28" s="196" t="s">
        <v>448</v>
      </c>
      <c r="G28" s="311"/>
      <c r="H28" s="312"/>
      <c r="I28" s="298"/>
      <c r="J28" s="313"/>
      <c r="K28" s="312"/>
    </row>
    <row r="29" spans="1:11" ht="24">
      <c r="A29" s="202">
        <v>26</v>
      </c>
      <c r="B29" s="242" t="s">
        <v>225</v>
      </c>
      <c r="C29" s="25" t="s">
        <v>226</v>
      </c>
      <c r="D29" s="23" t="s">
        <v>178</v>
      </c>
      <c r="E29" s="400">
        <v>4</v>
      </c>
      <c r="F29" s="23" t="s">
        <v>2219</v>
      </c>
      <c r="G29" s="311"/>
      <c r="H29" s="312"/>
      <c r="I29" s="298"/>
      <c r="J29" s="313"/>
      <c r="K29" s="312"/>
    </row>
    <row r="30" spans="1:11">
      <c r="A30" s="202">
        <v>27</v>
      </c>
      <c r="B30" s="234" t="s">
        <v>1629</v>
      </c>
      <c r="C30" s="232" t="s">
        <v>1630</v>
      </c>
      <c r="D30" s="23" t="s">
        <v>178</v>
      </c>
      <c r="E30" s="400">
        <v>4</v>
      </c>
      <c r="F30" s="196" t="s">
        <v>227</v>
      </c>
      <c r="G30" s="311"/>
      <c r="H30" s="312"/>
      <c r="I30" s="298"/>
      <c r="J30" s="313"/>
      <c r="K30" s="312"/>
    </row>
    <row r="31" spans="1:11">
      <c r="A31" s="202">
        <v>28</v>
      </c>
      <c r="B31" s="235" t="s">
        <v>193</v>
      </c>
      <c r="C31" s="233" t="s">
        <v>194</v>
      </c>
      <c r="D31" s="23" t="s">
        <v>178</v>
      </c>
      <c r="E31" s="309">
        <v>20</v>
      </c>
      <c r="F31" s="187" t="s">
        <v>927</v>
      </c>
      <c r="G31" s="311"/>
      <c r="H31" s="312"/>
      <c r="I31" s="298"/>
      <c r="J31" s="313"/>
      <c r="K31" s="312"/>
    </row>
    <row r="32" spans="1:11">
      <c r="A32" s="202">
        <v>29</v>
      </c>
      <c r="B32" s="235" t="s">
        <v>190</v>
      </c>
      <c r="C32" s="233" t="s">
        <v>191</v>
      </c>
      <c r="D32" s="23" t="s">
        <v>178</v>
      </c>
      <c r="E32" s="309">
        <v>2</v>
      </c>
      <c r="F32" s="187" t="s">
        <v>927</v>
      </c>
      <c r="G32" s="311"/>
      <c r="H32" s="312"/>
      <c r="I32" s="298"/>
      <c r="J32" s="313"/>
      <c r="K32" s="312"/>
    </row>
    <row r="33" spans="1:11" ht="12.75" thickBot="1">
      <c r="A33" s="658" t="s">
        <v>46</v>
      </c>
      <c r="B33" s="659"/>
      <c r="C33" s="659"/>
      <c r="D33" s="659"/>
      <c r="E33" s="659"/>
      <c r="F33" s="659"/>
      <c r="G33" s="517" t="s">
        <v>47</v>
      </c>
      <c r="H33" s="518">
        <f>SUM(H4:H32)</f>
        <v>0</v>
      </c>
      <c r="I33" s="658" t="s">
        <v>48</v>
      </c>
      <c r="J33" s="660"/>
      <c r="K33" s="519">
        <f>SUM(K4:K32)</f>
        <v>0</v>
      </c>
    </row>
  </sheetData>
  <mergeCells count="3">
    <mergeCell ref="A1:K1"/>
    <mergeCell ref="A33:F33"/>
    <mergeCell ref="I33:J3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>
      <selection activeCell="K12" sqref="K12"/>
    </sheetView>
  </sheetViews>
  <sheetFormatPr defaultColWidth="9.140625" defaultRowHeight="15"/>
  <cols>
    <col min="1" max="1" width="2.7109375" style="4" bestFit="1" customWidth="1"/>
    <col min="2" max="2" width="30.7109375" style="4" customWidth="1"/>
    <col min="3" max="3" width="14.7109375" style="4" customWidth="1"/>
    <col min="4" max="4" width="18.42578125" style="4" customWidth="1"/>
    <col min="5" max="5" width="9.140625" style="4"/>
    <col min="6" max="6" width="13.7109375" style="4" customWidth="1"/>
    <col min="7" max="7" width="15.85546875" style="4" customWidth="1"/>
    <col min="8" max="8" width="14" style="4" customWidth="1"/>
    <col min="9" max="9" width="12.7109375" style="4" customWidth="1"/>
    <col min="10" max="10" width="13.28515625" style="4" customWidth="1"/>
    <col min="11" max="11" width="14.140625" style="4" customWidth="1"/>
    <col min="12" max="16384" width="9.140625" style="4"/>
  </cols>
  <sheetData>
    <row r="1" spans="1:11">
      <c r="A1" s="639" t="s">
        <v>1446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15.75" thickBot="1">
      <c r="A2" s="642" t="s">
        <v>1451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 ht="48">
      <c r="A3" s="51" t="s">
        <v>1448</v>
      </c>
      <c r="B3" s="52" t="s">
        <v>0</v>
      </c>
      <c r="C3" s="52" t="s">
        <v>1</v>
      </c>
      <c r="D3" s="52" t="s">
        <v>2</v>
      </c>
      <c r="E3" s="52" t="s">
        <v>1444</v>
      </c>
      <c r="F3" s="52" t="s">
        <v>3</v>
      </c>
      <c r="G3" s="52" t="s">
        <v>4</v>
      </c>
      <c r="H3" s="52" t="s">
        <v>5</v>
      </c>
      <c r="I3" s="52" t="s">
        <v>1445</v>
      </c>
      <c r="J3" s="52" t="s">
        <v>6</v>
      </c>
      <c r="K3" s="53" t="s">
        <v>7</v>
      </c>
    </row>
    <row r="4" spans="1:11" ht="15.75" thickBot="1">
      <c r="A4" s="87" t="s">
        <v>8</v>
      </c>
      <c r="B4" s="88" t="s">
        <v>9</v>
      </c>
      <c r="C4" s="88" t="s">
        <v>10</v>
      </c>
      <c r="D4" s="88" t="s">
        <v>11</v>
      </c>
      <c r="E4" s="88" t="s">
        <v>12</v>
      </c>
      <c r="F4" s="88" t="s">
        <v>13</v>
      </c>
      <c r="G4" s="88" t="s">
        <v>14</v>
      </c>
      <c r="H4" s="88" t="s">
        <v>15</v>
      </c>
      <c r="I4" s="88" t="s">
        <v>16</v>
      </c>
      <c r="J4" s="88" t="s">
        <v>17</v>
      </c>
      <c r="K4" s="89" t="s">
        <v>18</v>
      </c>
    </row>
    <row r="5" spans="1:11" ht="15.75" thickBot="1">
      <c r="A5" s="90">
        <v>1</v>
      </c>
      <c r="B5" s="91" t="s">
        <v>1095</v>
      </c>
      <c r="C5" s="8" t="s">
        <v>1096</v>
      </c>
      <c r="D5" s="8" t="s">
        <v>1097</v>
      </c>
      <c r="E5" s="9">
        <v>1</v>
      </c>
      <c r="F5" s="8" t="s">
        <v>1098</v>
      </c>
      <c r="G5" s="10">
        <v>1215</v>
      </c>
      <c r="H5" s="10">
        <f>E5*G5</f>
        <v>1215</v>
      </c>
      <c r="I5" s="18">
        <v>0.23</v>
      </c>
      <c r="J5" s="10">
        <f>G5*1.23</f>
        <v>1494.45</v>
      </c>
      <c r="K5" s="11">
        <f>E5*G5*1.23</f>
        <v>1494.45</v>
      </c>
    </row>
    <row r="6" spans="1:11" ht="15.75" thickBot="1">
      <c r="A6" s="27">
        <v>2</v>
      </c>
      <c r="B6" s="13" t="s">
        <v>1099</v>
      </c>
      <c r="C6" s="16" t="s">
        <v>1100</v>
      </c>
      <c r="D6" s="16" t="s">
        <v>1097</v>
      </c>
      <c r="E6" s="14">
        <v>1</v>
      </c>
      <c r="F6" s="16" t="s">
        <v>1098</v>
      </c>
      <c r="G6" s="10">
        <v>1215</v>
      </c>
      <c r="H6" s="10">
        <f t="shared" ref="H6:H11" si="0">E6*G6</f>
        <v>1215</v>
      </c>
      <c r="I6" s="18">
        <v>0.23</v>
      </c>
      <c r="J6" s="10">
        <f t="shared" ref="J6:J11" si="1">G6*1.23</f>
        <v>1494.45</v>
      </c>
      <c r="K6" s="11">
        <f t="shared" ref="K6:K11" si="2">E6*G6*1.23</f>
        <v>1494.45</v>
      </c>
    </row>
    <row r="7" spans="1:11" ht="15.75" thickBot="1">
      <c r="A7" s="27">
        <v>3</v>
      </c>
      <c r="B7" s="13" t="s">
        <v>1101</v>
      </c>
      <c r="C7" s="16" t="s">
        <v>1102</v>
      </c>
      <c r="D7" s="16" t="s">
        <v>1097</v>
      </c>
      <c r="E7" s="14">
        <v>1</v>
      </c>
      <c r="F7" s="16" t="s">
        <v>1098</v>
      </c>
      <c r="G7" s="10">
        <v>1215</v>
      </c>
      <c r="H7" s="10">
        <f t="shared" si="0"/>
        <v>1215</v>
      </c>
      <c r="I7" s="18">
        <v>0.23</v>
      </c>
      <c r="J7" s="10">
        <f t="shared" si="1"/>
        <v>1494.45</v>
      </c>
      <c r="K7" s="11">
        <f t="shared" si="2"/>
        <v>1494.45</v>
      </c>
    </row>
    <row r="8" spans="1:11" ht="15.75" thickBot="1">
      <c r="A8" s="27">
        <v>4</v>
      </c>
      <c r="B8" s="3" t="s">
        <v>1103</v>
      </c>
      <c r="C8" s="16" t="s">
        <v>1104</v>
      </c>
      <c r="D8" s="16" t="s">
        <v>1097</v>
      </c>
      <c r="E8" s="14">
        <v>2</v>
      </c>
      <c r="F8" s="16" t="s">
        <v>1098</v>
      </c>
      <c r="G8" s="10">
        <v>1215</v>
      </c>
      <c r="H8" s="10">
        <f t="shared" si="0"/>
        <v>2430</v>
      </c>
      <c r="I8" s="18">
        <v>0.23</v>
      </c>
      <c r="J8" s="10">
        <f t="shared" si="1"/>
        <v>1494.45</v>
      </c>
      <c r="K8" s="11">
        <f t="shared" si="2"/>
        <v>2988.9</v>
      </c>
    </row>
    <row r="9" spans="1:11" ht="15.75" thickBot="1">
      <c r="A9" s="27">
        <v>5</v>
      </c>
      <c r="B9" s="3" t="s">
        <v>1105</v>
      </c>
      <c r="C9" s="16" t="s">
        <v>1106</v>
      </c>
      <c r="D9" s="16" t="s">
        <v>1097</v>
      </c>
      <c r="E9" s="14">
        <v>2</v>
      </c>
      <c r="F9" s="16" t="s">
        <v>1098</v>
      </c>
      <c r="G9" s="10">
        <v>1215</v>
      </c>
      <c r="H9" s="10">
        <f t="shared" si="0"/>
        <v>2430</v>
      </c>
      <c r="I9" s="18">
        <v>0.23</v>
      </c>
      <c r="J9" s="10">
        <f t="shared" si="1"/>
        <v>1494.45</v>
      </c>
      <c r="K9" s="11">
        <f t="shared" si="2"/>
        <v>2988.9</v>
      </c>
    </row>
    <row r="10" spans="1:11" ht="15.75" thickBot="1">
      <c r="A10" s="27">
        <v>6</v>
      </c>
      <c r="B10" s="3" t="s">
        <v>1107</v>
      </c>
      <c r="C10" s="16" t="s">
        <v>1108</v>
      </c>
      <c r="D10" s="16" t="s">
        <v>1097</v>
      </c>
      <c r="E10" s="14">
        <v>2</v>
      </c>
      <c r="F10" s="16" t="s">
        <v>1098</v>
      </c>
      <c r="G10" s="10">
        <v>1215</v>
      </c>
      <c r="H10" s="10">
        <f t="shared" si="0"/>
        <v>2430</v>
      </c>
      <c r="I10" s="18">
        <v>0.23</v>
      </c>
      <c r="J10" s="10">
        <f t="shared" si="1"/>
        <v>1494.45</v>
      </c>
      <c r="K10" s="11">
        <f t="shared" si="2"/>
        <v>2988.9</v>
      </c>
    </row>
    <row r="11" spans="1:11">
      <c r="A11" s="27">
        <v>7</v>
      </c>
      <c r="B11" s="3" t="s">
        <v>1109</v>
      </c>
      <c r="C11" s="16" t="s">
        <v>1110</v>
      </c>
      <c r="D11" s="16" t="s">
        <v>1097</v>
      </c>
      <c r="E11" s="14">
        <v>2</v>
      </c>
      <c r="F11" s="16" t="s">
        <v>1098</v>
      </c>
      <c r="G11" s="10">
        <v>1215</v>
      </c>
      <c r="H11" s="10">
        <f t="shared" si="0"/>
        <v>2430</v>
      </c>
      <c r="I11" s="18">
        <v>0.23</v>
      </c>
      <c r="J11" s="10">
        <f t="shared" si="1"/>
        <v>1494.45</v>
      </c>
      <c r="K11" s="11">
        <f t="shared" si="2"/>
        <v>2988.9</v>
      </c>
    </row>
    <row r="12" spans="1:11" ht="15.75" thickBot="1">
      <c r="A12" s="654" t="s">
        <v>46</v>
      </c>
      <c r="B12" s="661"/>
      <c r="C12" s="661"/>
      <c r="D12" s="661"/>
      <c r="E12" s="661"/>
      <c r="F12" s="661"/>
      <c r="G12" s="94" t="s">
        <v>47</v>
      </c>
      <c r="H12" s="92">
        <f>SUM(H5:H11)</f>
        <v>13365</v>
      </c>
      <c r="I12" s="661" t="s">
        <v>48</v>
      </c>
      <c r="J12" s="661"/>
      <c r="K12" s="93">
        <f>SUM(K5:K11)</f>
        <v>16438.95</v>
      </c>
    </row>
    <row r="17" spans="7:8">
      <c r="G17" s="44" t="s">
        <v>1450</v>
      </c>
      <c r="H17" s="44"/>
    </row>
    <row r="18" spans="7:8">
      <c r="G18" s="44" t="s">
        <v>1449</v>
      </c>
      <c r="H18" s="44"/>
    </row>
  </sheetData>
  <mergeCells count="4">
    <mergeCell ref="A1:K1"/>
    <mergeCell ref="A2:K2"/>
    <mergeCell ref="A12:F12"/>
    <mergeCell ref="I12:J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view="pageLayout" zoomScaleNormal="89" workbookViewId="0">
      <selection sqref="A1:K1"/>
    </sheetView>
  </sheetViews>
  <sheetFormatPr defaultRowHeight="12"/>
  <cols>
    <col min="1" max="1" width="2.7109375" style="185" bestFit="1" customWidth="1"/>
    <col min="2" max="2" width="26.28515625" style="185" customWidth="1"/>
    <col min="3" max="3" width="12.140625" style="185" customWidth="1"/>
    <col min="4" max="4" width="16" style="185" customWidth="1"/>
    <col min="5" max="5" width="9.140625" style="185"/>
    <col min="6" max="6" width="13.7109375" style="185" customWidth="1"/>
    <col min="7" max="7" width="11" style="185" customWidth="1"/>
    <col min="8" max="8" width="8.5703125" style="185" customWidth="1"/>
    <col min="9" max="9" width="7.42578125" style="185" customWidth="1"/>
    <col min="10" max="10" width="12.140625" style="185" customWidth="1"/>
    <col min="11" max="11" width="9.42578125" style="185" customWidth="1"/>
    <col min="12" max="16384" width="9.140625" style="185"/>
  </cols>
  <sheetData>
    <row r="1" spans="1:11" ht="12.75" thickBot="1">
      <c r="A1" s="649" t="s">
        <v>2468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48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55" t="s">
        <v>12</v>
      </c>
      <c r="F3" s="5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37">
        <v>1</v>
      </c>
      <c r="B4" s="33" t="s">
        <v>1095</v>
      </c>
      <c r="C4" s="21" t="s">
        <v>1096</v>
      </c>
      <c r="D4" s="21" t="s">
        <v>1097</v>
      </c>
      <c r="E4" s="418">
        <v>2</v>
      </c>
      <c r="F4" s="8" t="s">
        <v>1098</v>
      </c>
      <c r="G4" s="312"/>
      <c r="H4" s="312"/>
      <c r="I4" s="298"/>
      <c r="J4" s="312"/>
      <c r="K4" s="312"/>
    </row>
    <row r="5" spans="1:11">
      <c r="A5" s="37">
        <v>2</v>
      </c>
      <c r="B5" s="208" t="s">
        <v>1099</v>
      </c>
      <c r="C5" s="68" t="s">
        <v>1100</v>
      </c>
      <c r="D5" s="68" t="s">
        <v>1097</v>
      </c>
      <c r="E5" s="408">
        <v>4</v>
      </c>
      <c r="F5" s="21" t="s">
        <v>1098</v>
      </c>
      <c r="G5" s="312"/>
      <c r="H5" s="312"/>
      <c r="I5" s="298"/>
      <c r="J5" s="312"/>
      <c r="K5" s="312"/>
    </row>
    <row r="6" spans="1:11">
      <c r="A6" s="37">
        <v>3</v>
      </c>
      <c r="B6" s="208" t="s">
        <v>1101</v>
      </c>
      <c r="C6" s="68" t="s">
        <v>1102</v>
      </c>
      <c r="D6" s="68" t="s">
        <v>1097</v>
      </c>
      <c r="E6" s="408">
        <v>4</v>
      </c>
      <c r="F6" s="21" t="s">
        <v>1098</v>
      </c>
      <c r="G6" s="312"/>
      <c r="H6" s="312"/>
      <c r="I6" s="298"/>
      <c r="J6" s="312"/>
      <c r="K6" s="312"/>
    </row>
    <row r="7" spans="1:11">
      <c r="A7" s="37">
        <v>4</v>
      </c>
      <c r="B7" s="69" t="s">
        <v>1103</v>
      </c>
      <c r="C7" s="68" t="s">
        <v>1104</v>
      </c>
      <c r="D7" s="68" t="s">
        <v>1097</v>
      </c>
      <c r="E7" s="408">
        <v>2</v>
      </c>
      <c r="F7" s="21" t="s">
        <v>1098</v>
      </c>
      <c r="G7" s="312"/>
      <c r="H7" s="312"/>
      <c r="I7" s="298"/>
      <c r="J7" s="312"/>
      <c r="K7" s="312"/>
    </row>
    <row r="8" spans="1:11">
      <c r="A8" s="37">
        <v>5</v>
      </c>
      <c r="B8" s="69" t="s">
        <v>1105</v>
      </c>
      <c r="C8" s="68" t="s">
        <v>1106</v>
      </c>
      <c r="D8" s="68" t="s">
        <v>1097</v>
      </c>
      <c r="E8" s="408">
        <v>2</v>
      </c>
      <c r="F8" s="21" t="s">
        <v>1098</v>
      </c>
      <c r="G8" s="312"/>
      <c r="H8" s="312"/>
      <c r="I8" s="298"/>
      <c r="J8" s="312"/>
      <c r="K8" s="312"/>
    </row>
    <row r="9" spans="1:11">
      <c r="A9" s="37">
        <v>6</v>
      </c>
      <c r="B9" s="69" t="s">
        <v>1107</v>
      </c>
      <c r="C9" s="68" t="s">
        <v>1108</v>
      </c>
      <c r="D9" s="68" t="s">
        <v>1097</v>
      </c>
      <c r="E9" s="408">
        <v>2</v>
      </c>
      <c r="F9" s="21" t="s">
        <v>1098</v>
      </c>
      <c r="G9" s="312"/>
      <c r="H9" s="312"/>
      <c r="I9" s="298"/>
      <c r="J9" s="312"/>
      <c r="K9" s="312"/>
    </row>
    <row r="10" spans="1:11">
      <c r="A10" s="37">
        <v>7</v>
      </c>
      <c r="B10" s="69" t="s">
        <v>1109</v>
      </c>
      <c r="C10" s="68" t="s">
        <v>1110</v>
      </c>
      <c r="D10" s="68" t="s">
        <v>1097</v>
      </c>
      <c r="E10" s="408">
        <v>2</v>
      </c>
      <c r="F10" s="21" t="s">
        <v>1098</v>
      </c>
      <c r="G10" s="312"/>
      <c r="H10" s="312"/>
      <c r="I10" s="298"/>
      <c r="J10" s="312"/>
      <c r="K10" s="312"/>
    </row>
    <row r="11" spans="1:11">
      <c r="A11" s="37">
        <v>8</v>
      </c>
      <c r="B11" s="208" t="s">
        <v>1744</v>
      </c>
      <c r="C11" s="230" t="s">
        <v>1745</v>
      </c>
      <c r="D11" s="68" t="s">
        <v>1097</v>
      </c>
      <c r="E11" s="408">
        <v>1</v>
      </c>
      <c r="F11" s="229" t="s">
        <v>1098</v>
      </c>
      <c r="G11" s="312"/>
      <c r="H11" s="312"/>
      <c r="I11" s="298"/>
      <c r="J11" s="312"/>
      <c r="K11" s="312"/>
    </row>
    <row r="12" spans="1:11">
      <c r="A12" s="37">
        <v>9</v>
      </c>
      <c r="B12" s="194" t="s">
        <v>1790</v>
      </c>
      <c r="C12" s="196" t="s">
        <v>1791</v>
      </c>
      <c r="D12" s="196" t="s">
        <v>1097</v>
      </c>
      <c r="E12" s="408">
        <v>1</v>
      </c>
      <c r="F12" s="229" t="s">
        <v>1098</v>
      </c>
      <c r="G12" s="312"/>
      <c r="H12" s="312"/>
      <c r="I12" s="298"/>
      <c r="J12" s="312"/>
      <c r="K12" s="312"/>
    </row>
    <row r="13" spans="1:11">
      <c r="A13" s="37">
        <v>10</v>
      </c>
      <c r="B13" s="194" t="s">
        <v>2220</v>
      </c>
      <c r="C13" s="196" t="s">
        <v>2221</v>
      </c>
      <c r="D13" s="196" t="s">
        <v>1097</v>
      </c>
      <c r="E13" s="408">
        <v>1</v>
      </c>
      <c r="F13" s="229" t="s">
        <v>1098</v>
      </c>
      <c r="G13" s="312"/>
      <c r="H13" s="312"/>
      <c r="I13" s="298"/>
      <c r="J13" s="312"/>
      <c r="K13" s="312"/>
    </row>
    <row r="14" spans="1:11">
      <c r="A14" s="37">
        <v>11</v>
      </c>
      <c r="B14" s="194" t="s">
        <v>2222</v>
      </c>
      <c r="C14" s="196" t="s">
        <v>2223</v>
      </c>
      <c r="D14" s="196" t="s">
        <v>1097</v>
      </c>
      <c r="E14" s="408">
        <v>2</v>
      </c>
      <c r="F14" s="229" t="s">
        <v>1098</v>
      </c>
      <c r="G14" s="312"/>
      <c r="H14" s="312"/>
      <c r="I14" s="298"/>
      <c r="J14" s="312"/>
      <c r="K14" s="312"/>
    </row>
    <row r="15" spans="1:11">
      <c r="A15" s="37">
        <v>12</v>
      </c>
      <c r="B15" s="69" t="s">
        <v>2142</v>
      </c>
      <c r="C15" s="68" t="s">
        <v>2143</v>
      </c>
      <c r="D15" s="68" t="s">
        <v>1097</v>
      </c>
      <c r="E15" s="469">
        <v>1</v>
      </c>
      <c r="F15" s="229" t="s">
        <v>2144</v>
      </c>
      <c r="G15" s="312"/>
      <c r="H15" s="312"/>
      <c r="I15" s="298"/>
      <c r="J15" s="312"/>
      <c r="K15" s="312"/>
    </row>
    <row r="16" spans="1:11" ht="12.75" thickBot="1">
      <c r="A16" s="654" t="s">
        <v>46</v>
      </c>
      <c r="B16" s="646"/>
      <c r="C16" s="646"/>
      <c r="D16" s="646"/>
      <c r="E16" s="646"/>
      <c r="F16" s="646"/>
      <c r="G16" s="57" t="s">
        <v>47</v>
      </c>
      <c r="H16" s="314">
        <f>SUM(H4:H15)</f>
        <v>0</v>
      </c>
      <c r="I16" s="646" t="s">
        <v>48</v>
      </c>
      <c r="J16" s="646"/>
      <c r="K16" s="315">
        <f>SUM(K4:K15)</f>
        <v>0</v>
      </c>
    </row>
  </sheetData>
  <mergeCells count="3">
    <mergeCell ref="A16:F16"/>
    <mergeCell ref="I16:J16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view="pageLayout" zoomScaleNormal="82" workbookViewId="0">
      <selection sqref="A1:K1"/>
    </sheetView>
  </sheetViews>
  <sheetFormatPr defaultRowHeight="12"/>
  <cols>
    <col min="1" max="1" width="2.85546875" style="185" bestFit="1" customWidth="1"/>
    <col min="2" max="2" width="36.140625" style="185" customWidth="1"/>
    <col min="3" max="3" width="11.85546875" style="185" customWidth="1"/>
    <col min="4" max="4" width="14.5703125" style="185" customWidth="1"/>
    <col min="5" max="5" width="9.42578125" style="185" customWidth="1"/>
    <col min="6" max="6" width="8.140625" style="185" customWidth="1"/>
    <col min="7" max="7" width="10.140625" style="346" customWidth="1"/>
    <col min="8" max="9" width="9.140625" style="185" customWidth="1"/>
    <col min="10" max="10" width="10" style="185" customWidth="1"/>
    <col min="11" max="11" width="9.28515625" style="185" customWidth="1"/>
    <col min="12" max="16384" width="9.140625" style="185"/>
  </cols>
  <sheetData>
    <row r="1" spans="1:11" ht="12.75" thickBot="1">
      <c r="A1" s="649" t="s">
        <v>2469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11" ht="60">
      <c r="A2" s="51" t="s">
        <v>1448</v>
      </c>
      <c r="B2" s="52" t="s">
        <v>0</v>
      </c>
      <c r="C2" s="52" t="s">
        <v>1</v>
      </c>
      <c r="D2" s="52" t="s">
        <v>2</v>
      </c>
      <c r="E2" s="52" t="s">
        <v>1444</v>
      </c>
      <c r="F2" s="52" t="s">
        <v>3</v>
      </c>
      <c r="G2" s="52" t="s">
        <v>4</v>
      </c>
      <c r="H2" s="52" t="s">
        <v>5</v>
      </c>
      <c r="I2" s="52" t="s">
        <v>1445</v>
      </c>
      <c r="J2" s="52" t="s">
        <v>6</v>
      </c>
      <c r="K2" s="53" t="s">
        <v>7</v>
      </c>
    </row>
    <row r="3" spans="1:11" ht="12.75" thickBot="1">
      <c r="A3" s="95" t="s">
        <v>8</v>
      </c>
      <c r="B3" s="85" t="s">
        <v>9</v>
      </c>
      <c r="C3" s="85" t="s">
        <v>10</v>
      </c>
      <c r="D3" s="85" t="s">
        <v>11</v>
      </c>
      <c r="E3" s="85" t="s">
        <v>12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6" t="s">
        <v>18</v>
      </c>
    </row>
    <row r="4" spans="1:11">
      <c r="A4" s="21">
        <v>1</v>
      </c>
      <c r="B4" s="492" t="s">
        <v>1147</v>
      </c>
      <c r="C4" s="493">
        <v>334224</v>
      </c>
      <c r="D4" s="335" t="s">
        <v>1144</v>
      </c>
      <c r="E4" s="471">
        <v>4</v>
      </c>
      <c r="F4" s="494" t="s">
        <v>1145</v>
      </c>
      <c r="G4" s="495"/>
      <c r="H4" s="316"/>
      <c r="I4" s="298"/>
      <c r="J4" s="312"/>
      <c r="K4" s="312"/>
    </row>
    <row r="5" spans="1:11">
      <c r="A5" s="21">
        <v>2</v>
      </c>
      <c r="B5" s="496" t="s">
        <v>1163</v>
      </c>
      <c r="C5" s="497">
        <v>231597</v>
      </c>
      <c r="D5" s="335" t="s">
        <v>1144</v>
      </c>
      <c r="E5" s="309">
        <v>20</v>
      </c>
      <c r="F5" s="334" t="s">
        <v>2224</v>
      </c>
      <c r="G5" s="495"/>
      <c r="H5" s="316"/>
      <c r="I5" s="298"/>
      <c r="J5" s="312"/>
      <c r="K5" s="312"/>
    </row>
    <row r="6" spans="1:11">
      <c r="A6" s="21">
        <v>3</v>
      </c>
      <c r="B6" s="280" t="s">
        <v>1786</v>
      </c>
      <c r="C6" s="233">
        <v>231629</v>
      </c>
      <c r="D6" s="335" t="s">
        <v>1144</v>
      </c>
      <c r="E6" s="309">
        <v>10</v>
      </c>
      <c r="F6" s="334" t="s">
        <v>2224</v>
      </c>
      <c r="G6" s="495"/>
      <c r="H6" s="316"/>
      <c r="I6" s="298"/>
      <c r="J6" s="312"/>
      <c r="K6" s="312"/>
    </row>
    <row r="7" spans="1:11">
      <c r="A7" s="21">
        <v>4</v>
      </c>
      <c r="B7" s="496" t="s">
        <v>1155</v>
      </c>
      <c r="C7" s="497">
        <v>231264</v>
      </c>
      <c r="D7" s="335" t="s">
        <v>1144</v>
      </c>
      <c r="E7" s="309">
        <v>20</v>
      </c>
      <c r="F7" s="334" t="s">
        <v>2224</v>
      </c>
      <c r="G7" s="495"/>
      <c r="H7" s="316"/>
      <c r="I7" s="298"/>
      <c r="J7" s="312"/>
      <c r="K7" s="312"/>
    </row>
    <row r="8" spans="1:11">
      <c r="A8" s="21">
        <v>5</v>
      </c>
      <c r="B8" s="496" t="s">
        <v>1156</v>
      </c>
      <c r="C8" s="497">
        <v>231263</v>
      </c>
      <c r="D8" s="335" t="s">
        <v>1144</v>
      </c>
      <c r="E8" s="309">
        <v>20</v>
      </c>
      <c r="F8" s="334" t="s">
        <v>2224</v>
      </c>
      <c r="G8" s="495"/>
      <c r="H8" s="316"/>
      <c r="I8" s="298"/>
      <c r="J8" s="312"/>
      <c r="K8" s="312"/>
    </row>
    <row r="9" spans="1:11">
      <c r="A9" s="21">
        <v>6</v>
      </c>
      <c r="B9" s="496" t="s">
        <v>1166</v>
      </c>
      <c r="C9" s="497">
        <v>231660</v>
      </c>
      <c r="D9" s="335" t="s">
        <v>1144</v>
      </c>
      <c r="E9" s="309">
        <v>20</v>
      </c>
      <c r="F9" s="334" t="s">
        <v>2224</v>
      </c>
      <c r="G9" s="495"/>
      <c r="H9" s="316"/>
      <c r="I9" s="298"/>
      <c r="J9" s="312"/>
      <c r="K9" s="312"/>
    </row>
    <row r="10" spans="1:11" ht="24">
      <c r="A10" s="21">
        <v>7</v>
      </c>
      <c r="B10" s="496" t="s">
        <v>1154</v>
      </c>
      <c r="C10" s="497">
        <v>556547</v>
      </c>
      <c r="D10" s="335" t="s">
        <v>1144</v>
      </c>
      <c r="E10" s="473">
        <v>10</v>
      </c>
      <c r="F10" s="23" t="s">
        <v>175</v>
      </c>
      <c r="G10" s="495"/>
      <c r="H10" s="316"/>
      <c r="I10" s="298"/>
      <c r="J10" s="312"/>
      <c r="K10" s="312"/>
    </row>
    <row r="11" spans="1:11">
      <c r="A11" s="21">
        <v>8</v>
      </c>
      <c r="B11" s="191" t="s">
        <v>1576</v>
      </c>
      <c r="C11" s="193">
        <v>562566</v>
      </c>
      <c r="D11" s="335" t="s">
        <v>1144</v>
      </c>
      <c r="E11" s="408">
        <v>1</v>
      </c>
      <c r="F11" s="23" t="s">
        <v>175</v>
      </c>
      <c r="G11" s="495"/>
      <c r="H11" s="316"/>
      <c r="I11" s="298"/>
      <c r="J11" s="312"/>
      <c r="K11" s="312"/>
    </row>
    <row r="12" spans="1:11">
      <c r="A12" s="21">
        <v>9</v>
      </c>
      <c r="B12" s="280" t="s">
        <v>2225</v>
      </c>
      <c r="C12" s="233">
        <v>231290</v>
      </c>
      <c r="D12" s="335" t="s">
        <v>1144</v>
      </c>
      <c r="E12" s="309">
        <v>20</v>
      </c>
      <c r="F12" s="23" t="s">
        <v>2224</v>
      </c>
      <c r="G12" s="495"/>
      <c r="H12" s="316"/>
      <c r="I12" s="298"/>
      <c r="J12" s="312"/>
      <c r="K12" s="312"/>
    </row>
    <row r="13" spans="1:11" ht="24">
      <c r="A13" s="21">
        <v>10</v>
      </c>
      <c r="B13" s="496" t="s">
        <v>1165</v>
      </c>
      <c r="C13" s="497">
        <v>231629</v>
      </c>
      <c r="D13" s="335" t="s">
        <v>1144</v>
      </c>
      <c r="E13" s="309">
        <v>10</v>
      </c>
      <c r="F13" s="23" t="s">
        <v>2224</v>
      </c>
      <c r="G13" s="495"/>
      <c r="H13" s="316"/>
      <c r="I13" s="298"/>
      <c r="J13" s="312"/>
      <c r="K13" s="312"/>
    </row>
    <row r="14" spans="1:11">
      <c r="A14" s="21">
        <v>11</v>
      </c>
      <c r="B14" s="280" t="s">
        <v>1780</v>
      </c>
      <c r="C14" s="233">
        <v>252360</v>
      </c>
      <c r="D14" s="335" t="s">
        <v>1144</v>
      </c>
      <c r="E14" s="309">
        <v>1</v>
      </c>
      <c r="F14" s="23" t="s">
        <v>175</v>
      </c>
      <c r="G14" s="495"/>
      <c r="H14" s="316"/>
      <c r="I14" s="298"/>
      <c r="J14" s="312"/>
      <c r="K14" s="312"/>
    </row>
    <row r="15" spans="1:11" ht="24">
      <c r="A15" s="21">
        <v>12</v>
      </c>
      <c r="B15" s="498" t="s">
        <v>1896</v>
      </c>
      <c r="C15" s="233">
        <v>342411</v>
      </c>
      <c r="D15" s="335" t="s">
        <v>1144</v>
      </c>
      <c r="E15" s="499">
        <v>1</v>
      </c>
      <c r="F15" s="23" t="s">
        <v>175</v>
      </c>
      <c r="G15" s="495"/>
      <c r="H15" s="316"/>
      <c r="I15" s="298"/>
      <c r="J15" s="312"/>
      <c r="K15" s="312"/>
    </row>
    <row r="16" spans="1:11" ht="24">
      <c r="A16" s="21">
        <v>13</v>
      </c>
      <c r="B16" s="498" t="s">
        <v>1897</v>
      </c>
      <c r="C16" s="233">
        <v>342443</v>
      </c>
      <c r="D16" s="335" t="s">
        <v>1144</v>
      </c>
      <c r="E16" s="308">
        <v>1</v>
      </c>
      <c r="F16" s="23" t="s">
        <v>175</v>
      </c>
      <c r="G16" s="495"/>
      <c r="H16" s="316"/>
      <c r="I16" s="298"/>
      <c r="J16" s="312"/>
      <c r="K16" s="312"/>
    </row>
    <row r="17" spans="1:11" ht="24">
      <c r="A17" s="21">
        <v>14</v>
      </c>
      <c r="B17" s="498" t="s">
        <v>1895</v>
      </c>
      <c r="C17" s="233">
        <v>342414</v>
      </c>
      <c r="D17" s="335" t="s">
        <v>1144</v>
      </c>
      <c r="E17" s="499">
        <v>1</v>
      </c>
      <c r="F17" s="23" t="s">
        <v>175</v>
      </c>
      <c r="G17" s="495"/>
      <c r="H17" s="316"/>
      <c r="I17" s="298"/>
      <c r="J17" s="312"/>
      <c r="K17" s="312"/>
    </row>
    <row r="18" spans="1:11">
      <c r="A18" s="21">
        <v>15</v>
      </c>
      <c r="B18" s="496" t="s">
        <v>1150</v>
      </c>
      <c r="C18" s="497">
        <v>340486</v>
      </c>
      <c r="D18" s="335" t="s">
        <v>1144</v>
      </c>
      <c r="E18" s="473">
        <v>1</v>
      </c>
      <c r="F18" s="23" t="s">
        <v>175</v>
      </c>
      <c r="G18" s="495"/>
      <c r="H18" s="316"/>
      <c r="I18" s="298"/>
      <c r="J18" s="312"/>
      <c r="K18" s="312"/>
    </row>
    <row r="19" spans="1:11">
      <c r="A19" s="21">
        <v>16</v>
      </c>
      <c r="B19" s="496" t="s">
        <v>1157</v>
      </c>
      <c r="C19" s="497">
        <v>231607</v>
      </c>
      <c r="D19" s="335" t="s">
        <v>1144</v>
      </c>
      <c r="E19" s="309">
        <v>20</v>
      </c>
      <c r="F19" s="23" t="s">
        <v>2224</v>
      </c>
      <c r="G19" s="495"/>
      <c r="H19" s="316"/>
      <c r="I19" s="298"/>
      <c r="J19" s="312"/>
      <c r="K19" s="312"/>
    </row>
    <row r="20" spans="1:11">
      <c r="A20" s="21">
        <v>17</v>
      </c>
      <c r="B20" s="280" t="s">
        <v>2453</v>
      </c>
      <c r="C20" s="233">
        <v>231633</v>
      </c>
      <c r="D20" s="335" t="s">
        <v>1144</v>
      </c>
      <c r="E20" s="309">
        <v>20</v>
      </c>
      <c r="F20" s="23" t="s">
        <v>2224</v>
      </c>
      <c r="G20" s="495"/>
      <c r="H20" s="316"/>
      <c r="I20" s="298"/>
      <c r="J20" s="312"/>
      <c r="K20" s="312"/>
    </row>
    <row r="21" spans="1:11">
      <c r="A21" s="21">
        <v>18</v>
      </c>
      <c r="B21" s="496" t="s">
        <v>1162</v>
      </c>
      <c r="C21" s="497">
        <v>231591</v>
      </c>
      <c r="D21" s="335" t="s">
        <v>1144</v>
      </c>
      <c r="E21" s="309">
        <v>10</v>
      </c>
      <c r="F21" s="23" t="s">
        <v>2224</v>
      </c>
      <c r="G21" s="495"/>
      <c r="H21" s="316"/>
      <c r="I21" s="298"/>
      <c r="J21" s="312"/>
      <c r="K21" s="312"/>
    </row>
    <row r="22" spans="1:11">
      <c r="A22" s="21">
        <v>19</v>
      </c>
      <c r="B22" s="280" t="s">
        <v>2454</v>
      </c>
      <c r="C22" s="233">
        <v>231621</v>
      </c>
      <c r="D22" s="335" t="s">
        <v>1144</v>
      </c>
      <c r="E22" s="309">
        <v>20</v>
      </c>
      <c r="F22" s="23" t="s">
        <v>2224</v>
      </c>
      <c r="G22" s="495"/>
      <c r="H22" s="316"/>
      <c r="I22" s="298"/>
      <c r="J22" s="312"/>
      <c r="K22" s="312"/>
    </row>
    <row r="23" spans="1:11">
      <c r="A23" s="21">
        <v>20</v>
      </c>
      <c r="B23" s="280" t="s">
        <v>2455</v>
      </c>
      <c r="C23" s="233">
        <v>231658</v>
      </c>
      <c r="D23" s="335" t="s">
        <v>1144</v>
      </c>
      <c r="E23" s="309">
        <v>20</v>
      </c>
      <c r="F23" s="23" t="s">
        <v>2224</v>
      </c>
      <c r="G23" s="495"/>
      <c r="H23" s="316"/>
      <c r="I23" s="298"/>
      <c r="J23" s="312"/>
      <c r="K23" s="312"/>
    </row>
    <row r="24" spans="1:11">
      <c r="A24" s="21">
        <v>21</v>
      </c>
      <c r="B24" s="496" t="s">
        <v>1160</v>
      </c>
      <c r="C24" s="497">
        <v>231275</v>
      </c>
      <c r="D24" s="335" t="s">
        <v>1144</v>
      </c>
      <c r="E24" s="309">
        <v>10</v>
      </c>
      <c r="F24" s="23" t="s">
        <v>2224</v>
      </c>
      <c r="G24" s="495"/>
      <c r="H24" s="316"/>
      <c r="I24" s="298"/>
      <c r="J24" s="312"/>
      <c r="K24" s="312"/>
    </row>
    <row r="25" spans="1:11">
      <c r="A25" s="21">
        <v>22</v>
      </c>
      <c r="B25" s="496" t="s">
        <v>1158</v>
      </c>
      <c r="C25" s="497">
        <v>231290</v>
      </c>
      <c r="D25" s="335" t="s">
        <v>1144</v>
      </c>
      <c r="E25" s="309">
        <v>20</v>
      </c>
      <c r="F25" s="23" t="s">
        <v>175</v>
      </c>
      <c r="G25" s="495"/>
      <c r="H25" s="316"/>
      <c r="I25" s="298"/>
      <c r="J25" s="312"/>
      <c r="K25" s="312"/>
    </row>
    <row r="26" spans="1:11">
      <c r="A26" s="21">
        <v>23</v>
      </c>
      <c r="B26" s="496" t="s">
        <v>1153</v>
      </c>
      <c r="C26" s="497">
        <v>349202</v>
      </c>
      <c r="D26" s="335" t="s">
        <v>1144</v>
      </c>
      <c r="E26" s="473">
        <v>8</v>
      </c>
      <c r="F26" s="23" t="s">
        <v>185</v>
      </c>
      <c r="G26" s="495"/>
      <c r="H26" s="316"/>
      <c r="I26" s="298"/>
      <c r="J26" s="312"/>
      <c r="K26" s="312"/>
    </row>
    <row r="27" spans="1:11">
      <c r="A27" s="21">
        <v>24</v>
      </c>
      <c r="B27" s="496" t="s">
        <v>1148</v>
      </c>
      <c r="C27" s="497">
        <v>340345</v>
      </c>
      <c r="D27" s="335" t="s">
        <v>1144</v>
      </c>
      <c r="E27" s="473">
        <v>1</v>
      </c>
      <c r="F27" s="23" t="s">
        <v>1742</v>
      </c>
      <c r="G27" s="495"/>
      <c r="H27" s="316"/>
      <c r="I27" s="298"/>
      <c r="J27" s="312"/>
      <c r="K27" s="312"/>
    </row>
    <row r="28" spans="1:11">
      <c r="A28" s="21">
        <v>25</v>
      </c>
      <c r="B28" s="496" t="s">
        <v>1151</v>
      </c>
      <c r="C28" s="497">
        <v>342003</v>
      </c>
      <c r="D28" s="335" t="s">
        <v>1144</v>
      </c>
      <c r="E28" s="473">
        <v>2</v>
      </c>
      <c r="F28" s="23" t="s">
        <v>1146</v>
      </c>
      <c r="G28" s="495"/>
      <c r="H28" s="316"/>
      <c r="I28" s="298"/>
      <c r="J28" s="312"/>
      <c r="K28" s="312"/>
    </row>
    <row r="29" spans="1:11">
      <c r="A29" s="21">
        <v>26</v>
      </c>
      <c r="B29" s="496" t="s">
        <v>1149</v>
      </c>
      <c r="C29" s="497">
        <v>340346</v>
      </c>
      <c r="D29" s="335" t="s">
        <v>1144</v>
      </c>
      <c r="E29" s="500">
        <v>1</v>
      </c>
      <c r="F29" s="23" t="s">
        <v>1146</v>
      </c>
      <c r="G29" s="495"/>
      <c r="H29" s="316"/>
      <c r="I29" s="298"/>
      <c r="J29" s="312"/>
      <c r="K29" s="312"/>
    </row>
    <row r="30" spans="1:11">
      <c r="A30" s="21">
        <v>27</v>
      </c>
      <c r="B30" s="496" t="s">
        <v>1159</v>
      </c>
      <c r="C30" s="497">
        <v>232236</v>
      </c>
      <c r="D30" s="335" t="s">
        <v>1144</v>
      </c>
      <c r="E30" s="309">
        <v>10</v>
      </c>
      <c r="F30" s="193" t="s">
        <v>2224</v>
      </c>
      <c r="G30" s="495"/>
      <c r="H30" s="316"/>
      <c r="I30" s="298"/>
      <c r="J30" s="312"/>
      <c r="K30" s="312"/>
    </row>
    <row r="31" spans="1:11">
      <c r="A31" s="21">
        <v>28</v>
      </c>
      <c r="B31" s="280" t="s">
        <v>2456</v>
      </c>
      <c r="C31" s="233">
        <v>231299</v>
      </c>
      <c r="D31" s="335" t="s">
        <v>1144</v>
      </c>
      <c r="E31" s="309">
        <v>20</v>
      </c>
      <c r="F31" s="193" t="s">
        <v>2224</v>
      </c>
      <c r="G31" s="495"/>
      <c r="H31" s="316"/>
      <c r="I31" s="298"/>
      <c r="J31" s="312"/>
      <c r="K31" s="312"/>
    </row>
    <row r="32" spans="1:11">
      <c r="A32" s="21">
        <v>29</v>
      </c>
      <c r="B32" s="280" t="s">
        <v>2457</v>
      </c>
      <c r="C32" s="233">
        <v>232236</v>
      </c>
      <c r="D32" s="335" t="s">
        <v>1144</v>
      </c>
      <c r="E32" s="309">
        <v>20</v>
      </c>
      <c r="F32" s="193" t="s">
        <v>2224</v>
      </c>
      <c r="G32" s="495"/>
      <c r="H32" s="316"/>
      <c r="I32" s="298"/>
      <c r="J32" s="312"/>
      <c r="K32" s="312"/>
    </row>
    <row r="33" spans="1:11">
      <c r="A33" s="21">
        <v>30</v>
      </c>
      <c r="B33" s="191" t="s">
        <v>1555</v>
      </c>
      <c r="C33" s="192">
        <v>550499</v>
      </c>
      <c r="D33" s="335" t="s">
        <v>1144</v>
      </c>
      <c r="E33" s="408">
        <v>2</v>
      </c>
      <c r="F33" s="193" t="s">
        <v>175</v>
      </c>
      <c r="G33" s="495"/>
      <c r="H33" s="316"/>
      <c r="I33" s="298"/>
      <c r="J33" s="312"/>
      <c r="K33" s="312"/>
    </row>
    <row r="34" spans="1:11">
      <c r="A34" s="21">
        <v>31</v>
      </c>
      <c r="B34" s="191" t="s">
        <v>1556</v>
      </c>
      <c r="C34" s="192">
        <v>557965</v>
      </c>
      <c r="D34" s="335" t="s">
        <v>1144</v>
      </c>
      <c r="E34" s="408">
        <v>2</v>
      </c>
      <c r="F34" s="193" t="s">
        <v>175</v>
      </c>
      <c r="G34" s="495"/>
      <c r="H34" s="316"/>
      <c r="I34" s="298"/>
      <c r="J34" s="312"/>
      <c r="K34" s="312"/>
    </row>
    <row r="35" spans="1:11">
      <c r="A35" s="21">
        <v>32</v>
      </c>
      <c r="B35" s="191" t="s">
        <v>1554</v>
      </c>
      <c r="C35" s="192">
        <v>558315</v>
      </c>
      <c r="D35" s="335" t="s">
        <v>1144</v>
      </c>
      <c r="E35" s="408">
        <v>2</v>
      </c>
      <c r="F35" s="193" t="s">
        <v>175</v>
      </c>
      <c r="G35" s="495"/>
      <c r="H35" s="316"/>
      <c r="I35" s="298"/>
      <c r="J35" s="312"/>
      <c r="K35" s="312"/>
    </row>
    <row r="36" spans="1:11">
      <c r="A36" s="21">
        <v>33</v>
      </c>
      <c r="B36" s="280" t="s">
        <v>2458</v>
      </c>
      <c r="C36" s="233">
        <v>231645</v>
      </c>
      <c r="D36" s="335" t="s">
        <v>1144</v>
      </c>
      <c r="E36" s="309">
        <v>20</v>
      </c>
      <c r="F36" s="193" t="s">
        <v>2224</v>
      </c>
      <c r="G36" s="495"/>
      <c r="H36" s="316"/>
      <c r="I36" s="298"/>
      <c r="J36" s="312"/>
      <c r="K36" s="312"/>
    </row>
    <row r="37" spans="1:11">
      <c r="A37" s="21">
        <v>34</v>
      </c>
      <c r="B37" s="191" t="s">
        <v>1579</v>
      </c>
      <c r="C37" s="192">
        <v>561427</v>
      </c>
      <c r="D37" s="335" t="s">
        <v>1144</v>
      </c>
      <c r="E37" s="408">
        <v>1</v>
      </c>
      <c r="F37" s="495" t="s">
        <v>2226</v>
      </c>
      <c r="G37" s="495"/>
      <c r="H37" s="316"/>
      <c r="I37" s="298"/>
      <c r="J37" s="312"/>
      <c r="K37" s="312"/>
    </row>
    <row r="38" spans="1:11" ht="24">
      <c r="A38" s="21">
        <v>35</v>
      </c>
      <c r="B38" s="191" t="s">
        <v>1578</v>
      </c>
      <c r="C38" s="192">
        <v>347221</v>
      </c>
      <c r="D38" s="335" t="s">
        <v>1144</v>
      </c>
      <c r="E38" s="408">
        <v>1</v>
      </c>
      <c r="F38" s="495" t="s">
        <v>2227</v>
      </c>
      <c r="G38" s="495"/>
      <c r="H38" s="316"/>
      <c r="I38" s="298"/>
      <c r="J38" s="312"/>
      <c r="K38" s="312"/>
    </row>
    <row r="39" spans="1:11" ht="24">
      <c r="A39" s="21">
        <v>36</v>
      </c>
      <c r="B39" s="191" t="s">
        <v>1577</v>
      </c>
      <c r="C39" s="192">
        <v>554648</v>
      </c>
      <c r="D39" s="335" t="s">
        <v>1144</v>
      </c>
      <c r="E39" s="408">
        <v>1</v>
      </c>
      <c r="F39" s="495" t="s">
        <v>2228</v>
      </c>
      <c r="G39" s="495"/>
      <c r="H39" s="316"/>
      <c r="I39" s="298"/>
      <c r="J39" s="312"/>
      <c r="K39" s="312"/>
    </row>
    <row r="40" spans="1:11">
      <c r="A40" s="21">
        <v>37</v>
      </c>
      <c r="B40" s="501" t="s">
        <v>2459</v>
      </c>
      <c r="C40" s="502">
        <v>231275</v>
      </c>
      <c r="D40" s="335" t="s">
        <v>1144</v>
      </c>
      <c r="E40" s="309">
        <v>10</v>
      </c>
      <c r="F40" s="193" t="s">
        <v>2224</v>
      </c>
      <c r="G40" s="495"/>
      <c r="H40" s="316"/>
      <c r="I40" s="298"/>
      <c r="J40" s="312"/>
      <c r="K40" s="312"/>
    </row>
    <row r="41" spans="1:11">
      <c r="A41" s="21">
        <v>38</v>
      </c>
      <c r="B41" s="496" t="s">
        <v>1167</v>
      </c>
      <c r="C41" s="497">
        <v>231706</v>
      </c>
      <c r="D41" s="335" t="s">
        <v>1144</v>
      </c>
      <c r="E41" s="309">
        <v>10</v>
      </c>
      <c r="F41" s="193" t="s">
        <v>2224</v>
      </c>
      <c r="G41" s="495"/>
      <c r="H41" s="316"/>
      <c r="I41" s="298"/>
      <c r="J41" s="312"/>
      <c r="K41" s="312"/>
    </row>
    <row r="42" spans="1:11">
      <c r="A42" s="21">
        <v>39</v>
      </c>
      <c r="B42" s="280" t="s">
        <v>1787</v>
      </c>
      <c r="C42" s="503">
        <v>231706</v>
      </c>
      <c r="D42" s="335" t="s">
        <v>1144</v>
      </c>
      <c r="E42" s="309">
        <v>10</v>
      </c>
      <c r="F42" s="193" t="s">
        <v>2224</v>
      </c>
      <c r="G42" s="495"/>
      <c r="H42" s="316"/>
      <c r="I42" s="298"/>
      <c r="J42" s="312"/>
      <c r="K42" s="312"/>
    </row>
    <row r="43" spans="1:11">
      <c r="A43" s="21">
        <v>40</v>
      </c>
      <c r="B43" s="496" t="s">
        <v>1152</v>
      </c>
      <c r="C43" s="497">
        <v>555899</v>
      </c>
      <c r="D43" s="335" t="s">
        <v>1144</v>
      </c>
      <c r="E43" s="467">
        <v>10</v>
      </c>
      <c r="F43" s="193" t="s">
        <v>448</v>
      </c>
      <c r="G43" s="504"/>
      <c r="H43" s="316"/>
      <c r="I43" s="298"/>
      <c r="J43" s="312"/>
      <c r="K43" s="312"/>
    </row>
    <row r="44" spans="1:11" ht="24">
      <c r="A44" s="21">
        <v>41</v>
      </c>
      <c r="B44" s="496" t="s">
        <v>1164</v>
      </c>
      <c r="C44" s="497">
        <v>232235</v>
      </c>
      <c r="D44" s="335" t="s">
        <v>1144</v>
      </c>
      <c r="E44" s="309">
        <v>10</v>
      </c>
      <c r="F44" s="193" t="s">
        <v>2224</v>
      </c>
      <c r="G44" s="504"/>
      <c r="H44" s="316"/>
      <c r="I44" s="298"/>
      <c r="J44" s="312"/>
      <c r="K44" s="312"/>
    </row>
    <row r="45" spans="1:11">
      <c r="A45" s="21">
        <v>42</v>
      </c>
      <c r="B45" s="280" t="s">
        <v>1781</v>
      </c>
      <c r="C45" s="233">
        <v>254832</v>
      </c>
      <c r="D45" s="335" t="s">
        <v>1144</v>
      </c>
      <c r="E45" s="309">
        <v>20</v>
      </c>
      <c r="F45" s="193" t="s">
        <v>2224</v>
      </c>
      <c r="G45" s="504"/>
      <c r="H45" s="316"/>
      <c r="I45" s="298"/>
      <c r="J45" s="312"/>
      <c r="K45" s="312"/>
    </row>
    <row r="46" spans="1:11">
      <c r="A46" s="21">
        <v>43</v>
      </c>
      <c r="B46" s="280" t="s">
        <v>1785</v>
      </c>
      <c r="C46" s="233">
        <v>231692</v>
      </c>
      <c r="D46" s="335" t="s">
        <v>1144</v>
      </c>
      <c r="E46" s="309">
        <v>10</v>
      </c>
      <c r="F46" s="193" t="s">
        <v>2224</v>
      </c>
      <c r="G46" s="504"/>
      <c r="H46" s="316"/>
      <c r="I46" s="298"/>
      <c r="J46" s="312"/>
      <c r="K46" s="312"/>
    </row>
    <row r="47" spans="1:11" ht="24">
      <c r="A47" s="21">
        <v>44</v>
      </c>
      <c r="B47" s="496" t="s">
        <v>1161</v>
      </c>
      <c r="C47" s="497">
        <v>231539</v>
      </c>
      <c r="D47" s="335" t="s">
        <v>1144</v>
      </c>
      <c r="E47" s="309">
        <v>10</v>
      </c>
      <c r="F47" s="193" t="s">
        <v>2224</v>
      </c>
      <c r="G47" s="504"/>
      <c r="H47" s="316"/>
      <c r="I47" s="298"/>
      <c r="J47" s="312"/>
      <c r="K47" s="312"/>
    </row>
    <row r="48" spans="1:11">
      <c r="A48" s="21">
        <v>45</v>
      </c>
      <c r="B48" s="501" t="s">
        <v>1782</v>
      </c>
      <c r="C48" s="502">
        <v>231569</v>
      </c>
      <c r="D48" s="335" t="s">
        <v>1144</v>
      </c>
      <c r="E48" s="309">
        <v>20</v>
      </c>
      <c r="F48" s="193" t="s">
        <v>2224</v>
      </c>
      <c r="G48" s="504"/>
      <c r="H48" s="316"/>
      <c r="I48" s="298"/>
      <c r="J48" s="312"/>
      <c r="K48" s="312"/>
    </row>
    <row r="49" spans="1:11">
      <c r="A49" s="21">
        <v>46</v>
      </c>
      <c r="B49" s="280" t="s">
        <v>1783</v>
      </c>
      <c r="C49" s="233">
        <v>231539</v>
      </c>
      <c r="D49" s="335" t="s">
        <v>1144</v>
      </c>
      <c r="E49" s="309">
        <v>10</v>
      </c>
      <c r="F49" s="193" t="s">
        <v>2224</v>
      </c>
      <c r="G49" s="504"/>
      <c r="H49" s="316"/>
      <c r="I49" s="298"/>
      <c r="J49" s="312"/>
      <c r="K49" s="312"/>
    </row>
    <row r="50" spans="1:11">
      <c r="A50" s="21">
        <v>47</v>
      </c>
      <c r="B50" s="280" t="s">
        <v>1784</v>
      </c>
      <c r="C50" s="233">
        <v>231352</v>
      </c>
      <c r="D50" s="335" t="s">
        <v>1144</v>
      </c>
      <c r="E50" s="309">
        <v>20</v>
      </c>
      <c r="F50" s="193" t="s">
        <v>2224</v>
      </c>
      <c r="G50" s="504"/>
      <c r="H50" s="316"/>
      <c r="I50" s="298"/>
      <c r="J50" s="312"/>
      <c r="K50" s="312"/>
    </row>
    <row r="51" spans="1:11" ht="12.75" thickBot="1">
      <c r="A51" s="654" t="s">
        <v>46</v>
      </c>
      <c r="B51" s="646"/>
      <c r="C51" s="646"/>
      <c r="D51" s="646"/>
      <c r="E51" s="646"/>
      <c r="F51" s="646"/>
      <c r="G51" s="392" t="s">
        <v>47</v>
      </c>
      <c r="H51" s="314">
        <f>SUM(H4:H50)</f>
        <v>0</v>
      </c>
      <c r="I51" s="646" t="s">
        <v>48</v>
      </c>
      <c r="J51" s="646"/>
      <c r="K51" s="505">
        <f>SUM(K4:K50)</f>
        <v>0</v>
      </c>
    </row>
  </sheetData>
  <sortState ref="B6:E68">
    <sortCondition ref="B5"/>
  </sortState>
  <mergeCells count="3">
    <mergeCell ref="A1:K1"/>
    <mergeCell ref="A51:F51"/>
    <mergeCell ref="I51:J51"/>
  </mergeCells>
  <pageMargins left="0.7" right="0.7" top="0.75" bottom="0.75" header="0.3" footer="0.3"/>
  <pageSetup paperSize="9" orientation="landscape" r:id="rId1"/>
  <headerFooter differentOddEven="1">
    <oddHeader>&amp;C&amp;"-,Pogrubiony"Dostawa specjalistycznych oraz podstawowych odczynników chemicznych - DZP-262-42/2019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36</vt:i4>
      </vt:variant>
      <vt:variant>
        <vt:lpstr>Zakresy nazwane</vt:lpstr>
      </vt:variant>
      <vt:variant>
        <vt:i4>2</vt:i4>
      </vt:variant>
    </vt:vector>
  </HeadingPairs>
  <TitlesOfParts>
    <vt:vector size="38" baseType="lpstr">
      <vt:lpstr> 1 vwr international</vt:lpstr>
      <vt:lpstr>Wartość szacunkowa netto</vt:lpstr>
      <vt:lpstr>część nr 1</vt:lpstr>
      <vt:lpstr>część nr 2</vt:lpstr>
      <vt:lpstr>część nr 3</vt:lpstr>
      <vt:lpstr>część nr 4</vt:lpstr>
      <vt:lpstr>5 elektromed_SCruz</vt:lpstr>
      <vt:lpstr>część nr 5</vt:lpstr>
      <vt:lpstr>część nr 6</vt:lpstr>
      <vt:lpstr>Zadanie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  <vt:lpstr>część nr 16</vt:lpstr>
      <vt:lpstr>część nr 17</vt:lpstr>
      <vt:lpstr>część nr 18</vt:lpstr>
      <vt:lpstr>część nr 19</vt:lpstr>
      <vt:lpstr>część nr 20</vt:lpstr>
      <vt:lpstr>część nr 21</vt:lpstr>
      <vt:lpstr>część nr 22</vt:lpstr>
      <vt:lpstr>część nr 23</vt:lpstr>
      <vt:lpstr>część nr 24</vt:lpstr>
      <vt:lpstr>część nr 25</vt:lpstr>
      <vt:lpstr>część nr 26</vt:lpstr>
      <vt:lpstr>część nr 27</vt:lpstr>
      <vt:lpstr>część nr 28</vt:lpstr>
      <vt:lpstr>część nr 29</vt:lpstr>
      <vt:lpstr>część nr 30</vt:lpstr>
      <vt:lpstr>część nr 31</vt:lpstr>
      <vt:lpstr>28 KRAKCHEMIA</vt:lpstr>
      <vt:lpstr>28 ALFACHEM</vt:lpstr>
      <vt:lpstr>' 1 vwr international'!Obszar_wydruku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adobrzynska</cp:lastModifiedBy>
  <cp:lastPrinted>2019-11-04T14:08:40Z</cp:lastPrinted>
  <dcterms:created xsi:type="dcterms:W3CDTF">2017-06-27T08:32:13Z</dcterms:created>
  <dcterms:modified xsi:type="dcterms:W3CDTF">2019-11-19T07:47:43Z</dcterms:modified>
</cp:coreProperties>
</file>