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wykaz PPE" sheetId="3" r:id="rId1"/>
  </sheets>
  <definedNames>
    <definedName name="_xlnm.Print_Area" localSheetId="0">'wykaz PPE'!$A$2:$K$18</definedName>
  </definedNames>
  <calcPr calcId="152511"/>
</workbook>
</file>

<file path=xl/calcChain.xml><?xml version="1.0" encoding="utf-8"?>
<calcChain xmlns="http://schemas.openxmlformats.org/spreadsheetml/2006/main">
  <c r="E17" i="3" l="1"/>
  <c r="G16" i="3"/>
  <c r="F15" i="3"/>
  <c r="E14" i="3"/>
  <c r="E13" i="3"/>
  <c r="G12" i="3"/>
  <c r="F11" i="3"/>
  <c r="G10" i="3"/>
  <c r="F9" i="3"/>
  <c r="E8" i="3"/>
  <c r="G7" i="3"/>
  <c r="F6" i="3"/>
</calcChain>
</file>

<file path=xl/sharedStrings.xml><?xml version="1.0" encoding="utf-8"?>
<sst xmlns="http://schemas.openxmlformats.org/spreadsheetml/2006/main" count="34" uniqueCount="34">
  <si>
    <t>Lp.</t>
  </si>
  <si>
    <t>B22</t>
  </si>
  <si>
    <t>C21</t>
  </si>
  <si>
    <t>C22B</t>
  </si>
  <si>
    <t>G11</t>
  </si>
  <si>
    <t>C11</t>
  </si>
  <si>
    <t>C12B</t>
  </si>
  <si>
    <t>Grupa taryfowa</t>
  </si>
  <si>
    <t>MWh</t>
  </si>
  <si>
    <t>a</t>
  </si>
  <si>
    <t>b</t>
  </si>
  <si>
    <t>c</t>
  </si>
  <si>
    <t>d</t>
  </si>
  <si>
    <t>e</t>
  </si>
  <si>
    <t>f</t>
  </si>
  <si>
    <t>g</t>
  </si>
  <si>
    <t>h</t>
  </si>
  <si>
    <t>i</t>
  </si>
  <si>
    <t>kolumna</t>
  </si>
  <si>
    <t xml:space="preserve">Ilość energii czynnej
</t>
  </si>
  <si>
    <t xml:space="preserve">Ilość energii czynnej szczytowej </t>
  </si>
  <si>
    <t xml:space="preserve">Ilość energii czynnej pozaszczy-towej
</t>
  </si>
  <si>
    <t>Jednostka miary</t>
  </si>
  <si>
    <r>
      <rPr>
        <b/>
        <sz val="12"/>
        <color theme="1"/>
        <rFont val="Arial Narrow"/>
        <family val="2"/>
        <charset val="238"/>
      </rPr>
      <t>Cena jednostkowa netto</t>
    </r>
    <r>
      <rPr>
        <sz val="12"/>
        <color theme="1"/>
        <rFont val="Arial Narrow"/>
        <family val="2"/>
        <charset val="238"/>
      </rPr>
      <t xml:space="preserve">
</t>
    </r>
    <r>
      <rPr>
        <i/>
        <sz val="12"/>
        <color theme="1"/>
        <rFont val="Arial Narrow"/>
        <family val="2"/>
        <charset val="238"/>
      </rPr>
      <t>[dla gr. taryfowej a] [zł]</t>
    </r>
  </si>
  <si>
    <r>
      <rPr>
        <b/>
        <sz val="12"/>
        <color theme="1"/>
        <rFont val="Arial Narrow"/>
        <family val="2"/>
        <charset val="238"/>
      </rPr>
      <t xml:space="preserve">Stawka podatku </t>
    </r>
    <r>
      <rPr>
        <b/>
        <i/>
        <sz val="12"/>
        <color theme="1"/>
        <rFont val="Arial Narrow"/>
        <family val="2"/>
        <charset val="238"/>
      </rPr>
      <t xml:space="preserve">VAT
</t>
    </r>
    <r>
      <rPr>
        <i/>
        <sz val="12"/>
        <color theme="1"/>
        <rFont val="Arial Narrow"/>
        <family val="2"/>
        <charset val="238"/>
      </rPr>
      <t>[%]</t>
    </r>
  </si>
  <si>
    <t>RAZEM:</t>
  </si>
  <si>
    <r>
      <rPr>
        <b/>
        <sz val="12"/>
        <color theme="1"/>
        <rFont val="Arial Narrow"/>
        <family val="2"/>
        <charset val="238"/>
      </rPr>
      <t>Wartość brutto</t>
    </r>
    <r>
      <rPr>
        <sz val="12"/>
        <color theme="1"/>
        <rFont val="Arial Narrow"/>
        <family val="2"/>
        <charset val="238"/>
      </rPr>
      <t xml:space="preserve">
</t>
    </r>
    <r>
      <rPr>
        <i/>
        <sz val="12"/>
        <color theme="1"/>
        <rFont val="Arial Narrow"/>
        <family val="2"/>
        <charset val="238"/>
      </rPr>
      <t>[</t>
    </r>
    <r>
      <rPr>
        <sz val="12"/>
        <color theme="1"/>
        <rFont val="Arial Narrow"/>
        <family val="2"/>
        <charset val="238"/>
      </rPr>
      <t>(g+VAT)</t>
    </r>
    <r>
      <rPr>
        <i/>
        <sz val="12"/>
        <color theme="1"/>
        <rFont val="Arial Narrow"/>
        <family val="2"/>
        <charset val="238"/>
      </rPr>
      <t xml:space="preserve"> zł]</t>
    </r>
  </si>
  <si>
    <r>
      <rPr>
        <b/>
        <sz val="12"/>
        <color theme="1"/>
        <rFont val="Arial Narrow"/>
        <family val="2"/>
        <charset val="238"/>
      </rPr>
      <t xml:space="preserve"> Całkowita wartość netto</t>
    </r>
    <r>
      <rPr>
        <sz val="12"/>
        <color theme="1"/>
        <rFont val="Arial Narrow"/>
        <family val="2"/>
        <charset val="238"/>
      </rPr>
      <t xml:space="preserve">
</t>
    </r>
    <r>
      <rPr>
        <i/>
        <sz val="12"/>
        <color theme="1"/>
        <rFont val="Arial Narrow"/>
        <family val="2"/>
        <charset val="238"/>
      </rPr>
      <t xml:space="preserve">[ </t>
    </r>
    <r>
      <rPr>
        <sz val="12"/>
        <color theme="1"/>
        <rFont val="Arial Narrow"/>
        <family val="2"/>
        <charset val="238"/>
      </rPr>
      <t xml:space="preserve">(c+d+e)xf </t>
    </r>
    <r>
      <rPr>
        <i/>
        <sz val="12"/>
        <color theme="1"/>
        <rFont val="Arial Narrow"/>
        <family val="2"/>
        <charset val="238"/>
      </rPr>
      <t xml:space="preserve"> zł]</t>
    </r>
  </si>
  <si>
    <t>B21</t>
  </si>
  <si>
    <t>B23</t>
  </si>
  <si>
    <t>Załącznik nr III A do SIWZ</t>
  </si>
  <si>
    <t>……………………………………………………………</t>
  </si>
  <si>
    <t>data, podpis osoby upoważnionej</t>
  </si>
  <si>
    <r>
      <t xml:space="preserve">Szczegółowa oferta cenowa
</t>
    </r>
    <r>
      <rPr>
        <b/>
        <i/>
        <sz val="14"/>
        <color rgb="FF0000FF"/>
        <rFont val="Calibri"/>
        <family val="2"/>
        <charset val="238"/>
        <scheme val="minor"/>
      </rPr>
      <t xml:space="preserve">Zakup energii elektrycznej na potrzeby Szpitali Klinicznych oraz obiektów i jednostek organizacyjnych Pomorskiego Uniwersytetu Medycznego w Szczecinie na lata 2019-2020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</si>
</sst>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&quot;.&quot;"/>
    <numFmt numFmtId="165" formatCode="#,##0.00\ &quot;zł&quot;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i/>
      <sz val="12"/>
      <color theme="1"/>
      <name val="Arial Narrow"/>
      <family val="2"/>
      <charset val="238"/>
    </font>
    <font>
      <b/>
      <i/>
      <sz val="12"/>
      <color theme="1"/>
      <name val="Arial Narrow"/>
      <family val="2"/>
      <charset val="238"/>
    </font>
    <font>
      <b/>
      <sz val="12"/>
      <color rgb="FF0000FF"/>
      <name val="Arial Narrow"/>
      <family val="2"/>
      <charset val="238"/>
    </font>
    <font>
      <b/>
      <i/>
      <sz val="14"/>
      <color rgb="FF0000FF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gradientFill degree="90">
        <stop position="0">
          <color theme="3" tint="0.80001220740379042"/>
        </stop>
        <stop position="0.5">
          <color theme="0"/>
        </stop>
        <stop position="1">
          <color theme="3" tint="0.80001220740379042"/>
        </stop>
      </gradientFill>
    </fill>
    <fill>
      <gradientFill type="path" left="0.5" right="0.5" top="0.5" bottom="0.5">
        <stop position="0">
          <color theme="3" tint="0.59999389629810485"/>
        </stop>
        <stop position="1">
          <color theme="0"/>
        </stop>
      </gradientFill>
    </fill>
    <fill>
      <gradientFill>
        <stop position="0">
          <color theme="3" tint="0.80001220740379042"/>
        </stop>
        <stop position="0.5">
          <color theme="0"/>
        </stop>
        <stop position="1">
          <color theme="3" tint="0.80001220740379042"/>
        </stop>
      </gradientFill>
    </fill>
    <fill>
      <gradientFill degree="135">
        <stop position="0">
          <color theme="3" tint="0.80001220740379042"/>
        </stop>
        <stop position="1">
          <color theme="0"/>
        </stop>
      </gradientFill>
    </fill>
    <fill>
      <patternFill patternType="solid">
        <fgColor theme="4" tint="0.79998168889431442"/>
        <bgColor indexed="64"/>
      </patternFill>
    </fill>
    <fill>
      <gradientFill degree="90">
        <stop position="0">
          <color theme="4" tint="0.80001220740379042"/>
        </stop>
        <stop position="0.5">
          <color theme="0"/>
        </stop>
        <stop position="1">
          <color theme="4" tint="0.80001220740379042"/>
        </stop>
      </gradientFill>
    </fill>
  </fills>
  <borders count="28">
    <border>
      <left/>
      <right/>
      <top/>
      <bottom/>
      <diagonal/>
    </border>
    <border>
      <left style="dashDot">
        <color indexed="64"/>
      </left>
      <right style="dashDot">
        <color indexed="64"/>
      </right>
      <top style="dashDot">
        <color indexed="64"/>
      </top>
      <bottom style="dashDot">
        <color indexed="64"/>
      </bottom>
      <diagonal/>
    </border>
    <border>
      <left style="dashDot">
        <color indexed="64"/>
      </left>
      <right style="dashDot">
        <color indexed="64"/>
      </right>
      <top/>
      <bottom style="dashDot">
        <color indexed="64"/>
      </bottom>
      <diagonal/>
    </border>
    <border>
      <left style="dashDot">
        <color indexed="64"/>
      </left>
      <right style="dashDot">
        <color indexed="64"/>
      </right>
      <top style="dashDot">
        <color indexed="64"/>
      </top>
      <bottom/>
      <diagonal/>
    </border>
    <border>
      <left style="dashDot">
        <color indexed="64"/>
      </left>
      <right style="dashDot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rgb="FF0000FF"/>
      </left>
      <right style="dashDot">
        <color indexed="64"/>
      </right>
      <top style="dashDotDot">
        <color indexed="64"/>
      </top>
      <bottom style="dashDot">
        <color indexed="64"/>
      </bottom>
      <diagonal/>
    </border>
    <border>
      <left style="dashDot">
        <color indexed="64"/>
      </left>
      <right style="double">
        <color rgb="FF0000FF"/>
      </right>
      <top style="dashDot">
        <color indexed="64"/>
      </top>
      <bottom style="dashDot">
        <color indexed="64"/>
      </bottom>
      <diagonal/>
    </border>
    <border>
      <left style="dashDot">
        <color indexed="64"/>
      </left>
      <right style="dashDot">
        <color indexed="64"/>
      </right>
      <top style="dashDot">
        <color indexed="64"/>
      </top>
      <bottom style="double">
        <color rgb="FF0000FF"/>
      </bottom>
      <diagonal/>
    </border>
    <border>
      <left style="dashDot">
        <color indexed="64"/>
      </left>
      <right style="double">
        <color rgb="FF0000FF"/>
      </right>
      <top style="dashDot">
        <color indexed="64"/>
      </top>
      <bottom style="double">
        <color rgb="FF0000FF"/>
      </bottom>
      <diagonal/>
    </border>
    <border>
      <left style="double">
        <color rgb="FF0000FF"/>
      </left>
      <right style="dashDot">
        <color indexed="64"/>
      </right>
      <top/>
      <bottom style="dashDotDot">
        <color indexed="64"/>
      </bottom>
      <diagonal/>
    </border>
    <border>
      <left style="dashDot">
        <color indexed="64"/>
      </left>
      <right style="double">
        <color rgb="FF0000FF"/>
      </right>
      <top/>
      <bottom style="dashDot">
        <color indexed="64"/>
      </bottom>
      <diagonal/>
    </border>
    <border>
      <left style="double">
        <color rgb="FF0000FF"/>
      </left>
      <right/>
      <top style="double">
        <color rgb="FF0000FF"/>
      </top>
      <bottom style="mediumDashDotDot">
        <color rgb="FF0000FF"/>
      </bottom>
      <diagonal/>
    </border>
    <border>
      <left/>
      <right/>
      <top style="double">
        <color rgb="FF0000FF"/>
      </top>
      <bottom style="mediumDashDotDot">
        <color rgb="FF0000FF"/>
      </bottom>
      <diagonal/>
    </border>
    <border>
      <left/>
      <right style="double">
        <color rgb="FF0000FF"/>
      </right>
      <top style="double">
        <color rgb="FF0000FF"/>
      </top>
      <bottom style="mediumDashDotDot">
        <color rgb="FF0000FF"/>
      </bottom>
      <diagonal/>
    </border>
    <border>
      <left style="double">
        <color rgb="FF0000FF"/>
      </left>
      <right/>
      <top/>
      <bottom style="mediumDashDotDot">
        <color rgb="FF0000FF"/>
      </bottom>
      <diagonal/>
    </border>
    <border>
      <left/>
      <right/>
      <top/>
      <bottom style="mediumDashDotDot">
        <color rgb="FF0000FF"/>
      </bottom>
      <diagonal/>
    </border>
    <border>
      <left/>
      <right style="double">
        <color rgb="FF0000FF"/>
      </right>
      <top/>
      <bottom style="mediumDashDotDot">
        <color rgb="FF0000FF"/>
      </bottom>
      <diagonal/>
    </border>
    <border>
      <left style="double">
        <color rgb="FF0000FF"/>
      </left>
      <right style="dashDotDot">
        <color auto="1"/>
      </right>
      <top style="dashDot">
        <color indexed="64"/>
      </top>
      <bottom/>
      <diagonal/>
    </border>
    <border>
      <left style="dashDotDot">
        <color auto="1"/>
      </left>
      <right style="dashDot">
        <color indexed="64"/>
      </right>
      <top style="dashDot">
        <color indexed="64"/>
      </top>
      <bottom/>
      <diagonal/>
    </border>
    <border>
      <left style="double">
        <color rgb="FF0000FF"/>
      </left>
      <right style="dashDotDot">
        <color auto="1"/>
      </right>
      <top/>
      <bottom style="dashDot">
        <color indexed="64"/>
      </bottom>
      <diagonal/>
    </border>
    <border>
      <left style="dashDotDot">
        <color auto="1"/>
      </left>
      <right style="dashDot">
        <color indexed="64"/>
      </right>
      <top/>
      <bottom style="dashDot">
        <color indexed="64"/>
      </bottom>
      <diagonal/>
    </border>
    <border>
      <left style="double">
        <color rgb="FF0000FF"/>
      </left>
      <right style="dashDotDot">
        <color auto="1"/>
      </right>
      <top style="dashDot">
        <color indexed="64"/>
      </top>
      <bottom style="dashDot">
        <color indexed="64"/>
      </bottom>
      <diagonal/>
    </border>
    <border>
      <left style="dashDotDot">
        <color auto="1"/>
      </left>
      <right style="dashDot">
        <color indexed="64"/>
      </right>
      <top style="dashDot">
        <color indexed="64"/>
      </top>
      <bottom style="dashDot">
        <color indexed="64"/>
      </bottom>
      <diagonal/>
    </border>
    <border>
      <left style="double">
        <color rgb="FF0000FF"/>
      </left>
      <right/>
      <top style="dashDot">
        <color indexed="64"/>
      </top>
      <bottom style="double">
        <color rgb="FF0000FF"/>
      </bottom>
      <diagonal/>
    </border>
    <border>
      <left/>
      <right/>
      <top style="dashDot">
        <color indexed="64"/>
      </top>
      <bottom style="double">
        <color rgb="FF0000FF"/>
      </bottom>
      <diagonal/>
    </border>
    <border>
      <left/>
      <right style="dashDot">
        <color indexed="64"/>
      </right>
      <top style="dashDot">
        <color indexed="64"/>
      </top>
      <bottom style="double">
        <color rgb="FF0000FF"/>
      </bottom>
      <diagonal/>
    </border>
    <border diagonalUp="1" diagonalDown="1">
      <left style="dashDot">
        <color indexed="64"/>
      </left>
      <right style="dashDot">
        <color indexed="64"/>
      </right>
      <top style="dashDot">
        <color indexed="64"/>
      </top>
      <bottom style="double">
        <color rgb="FF0000FF"/>
      </bottom>
      <diagonal style="dotted">
        <color indexed="64"/>
      </diagonal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/>
    </xf>
    <xf numFmtId="0" fontId="0" fillId="0" borderId="0" xfId="0" applyBorder="1" applyAlignment="1"/>
    <xf numFmtId="0" fontId="0" fillId="0" borderId="0" xfId="0" applyBorder="1" applyAlignment="1">
      <alignment horizontal="center" vertical="center" wrapText="1"/>
    </xf>
    <xf numFmtId="0" fontId="0" fillId="0" borderId="0" xfId="0" applyNumberForma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readingOrder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0" fillId="2" borderId="12" xfId="0" applyFill="1" applyBorder="1"/>
    <xf numFmtId="0" fontId="0" fillId="2" borderId="13" xfId="0" applyFill="1" applyBorder="1"/>
    <xf numFmtId="0" fontId="1" fillId="2" borderId="13" xfId="0" applyFont="1" applyFill="1" applyBorder="1"/>
    <xf numFmtId="0" fontId="1" fillId="2" borderId="14" xfId="0" applyFont="1" applyFill="1" applyBorder="1"/>
    <xf numFmtId="0" fontId="5" fillId="3" borderId="6" xfId="0" applyFont="1" applyFill="1" applyBorder="1" applyAlignment="1">
      <alignment horizontal="center" vertical="center" textRotation="180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164" fontId="5" fillId="4" borderId="22" xfId="0" applyNumberFormat="1" applyFont="1" applyFill="1" applyBorder="1" applyAlignment="1">
      <alignment horizontal="center" vertical="center" wrapText="1"/>
    </xf>
    <xf numFmtId="164" fontId="5" fillId="4" borderId="23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justify" vertical="center" wrapText="1"/>
    </xf>
    <xf numFmtId="0" fontId="4" fillId="6" borderId="7" xfId="0" applyFont="1" applyFill="1" applyBorder="1" applyAlignment="1">
      <alignment horizontal="justify" vertical="center" wrapText="1"/>
    </xf>
    <xf numFmtId="0" fontId="4" fillId="6" borderId="8" xfId="0" applyFont="1" applyFill="1" applyBorder="1" applyAlignment="1">
      <alignment horizontal="justify" vertical="center" wrapText="1"/>
    </xf>
    <xf numFmtId="0" fontId="4" fillId="6" borderId="9" xfId="0" applyFont="1" applyFill="1" applyBorder="1" applyAlignment="1">
      <alignment horizontal="justify" vertical="center" wrapText="1"/>
    </xf>
    <xf numFmtId="0" fontId="4" fillId="7" borderId="27" xfId="0" applyFont="1" applyFill="1" applyBorder="1" applyAlignment="1">
      <alignment horizontal="justify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165" fontId="11" fillId="0" borderId="0" xfId="0" applyNumberFormat="1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2" borderId="24" xfId="0" applyFont="1" applyFill="1" applyBorder="1" applyAlignment="1">
      <alignment horizontal="right" vertical="center" wrapText="1"/>
    </xf>
    <xf numFmtId="0" fontId="0" fillId="2" borderId="25" xfId="0" applyFill="1" applyBorder="1" applyAlignment="1">
      <alignment horizontal="right" vertical="center" wrapText="1"/>
    </xf>
    <xf numFmtId="0" fontId="0" fillId="2" borderId="26" xfId="0" applyFill="1" applyBorder="1" applyAlignment="1">
      <alignment horizontal="right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0" fillId="2" borderId="16" xfId="0" applyFill="1" applyBorder="1" applyAlignment="1"/>
    <xf numFmtId="0" fontId="0" fillId="2" borderId="17" xfId="0" applyFill="1" applyBorder="1" applyAlignment="1"/>
    <xf numFmtId="0" fontId="5" fillId="5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164" fontId="5" fillId="4" borderId="18" xfId="0" applyNumberFormat="1" applyFont="1" applyFill="1" applyBorder="1" applyAlignment="1">
      <alignment horizontal="center" vertical="center" wrapText="1"/>
    </xf>
    <xf numFmtId="0" fontId="0" fillId="4" borderId="20" xfId="0" applyFill="1" applyBorder="1" applyAlignment="1">
      <alignment horizontal="center" vertical="center" wrapText="1"/>
    </xf>
    <xf numFmtId="164" fontId="5" fillId="4" borderId="19" xfId="0" applyNumberFormat="1" applyFont="1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topLeftCell="B1" zoomScale="90" zoomScaleNormal="90" workbookViewId="0">
      <selection activeCell="N5" sqref="N5"/>
    </sheetView>
  </sheetViews>
  <sheetFormatPr defaultRowHeight="15" x14ac:dyDescent="0.25"/>
  <cols>
    <col min="1" max="1" width="1.7109375" customWidth="1"/>
    <col min="2" max="2" width="5.7109375" customWidth="1"/>
    <col min="3" max="4" width="11.5703125" customWidth="1"/>
    <col min="5" max="5" width="12.42578125" customWidth="1"/>
    <col min="6" max="6" width="10.7109375" customWidth="1"/>
    <col min="7" max="7" width="14.28515625" customWidth="1"/>
    <col min="8" max="8" width="20.42578125" customWidth="1"/>
    <col min="9" max="9" width="15.140625" customWidth="1"/>
    <col min="10" max="11" width="15.28515625" customWidth="1"/>
  </cols>
  <sheetData>
    <row r="1" spans="1:12" ht="15.75" thickBot="1" x14ac:dyDescent="0.3"/>
    <row r="2" spans="1:12" ht="17.25" thickTop="1" thickBot="1" x14ac:dyDescent="0.3">
      <c r="A2" s="1"/>
      <c r="B2" s="10"/>
      <c r="C2" s="11"/>
      <c r="D2" s="11"/>
      <c r="E2" s="11"/>
      <c r="F2" s="11"/>
      <c r="G2" s="11"/>
      <c r="H2" s="11"/>
      <c r="I2" s="12"/>
      <c r="J2" s="12" t="s">
        <v>30</v>
      </c>
      <c r="K2" s="13"/>
      <c r="L2" s="1"/>
    </row>
    <row r="3" spans="1:12" ht="63" customHeight="1" thickBot="1" x14ac:dyDescent="0.3">
      <c r="A3" s="2"/>
      <c r="B3" s="38" t="s">
        <v>33</v>
      </c>
      <c r="C3" s="39"/>
      <c r="D3" s="39"/>
      <c r="E3" s="39"/>
      <c r="F3" s="39"/>
      <c r="G3" s="39"/>
      <c r="H3" s="39"/>
      <c r="I3" s="39"/>
      <c r="J3" s="39"/>
      <c r="K3" s="40"/>
      <c r="L3" s="1"/>
    </row>
    <row r="4" spans="1:12" ht="24.6" customHeight="1" x14ac:dyDescent="0.25">
      <c r="A4" s="2"/>
      <c r="B4" s="7" t="s">
        <v>18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  <c r="H4" s="8" t="s">
        <v>14</v>
      </c>
      <c r="I4" s="8" t="s">
        <v>15</v>
      </c>
      <c r="J4" s="8" t="s">
        <v>16</v>
      </c>
      <c r="K4" s="9" t="s">
        <v>17</v>
      </c>
      <c r="L4" s="1"/>
    </row>
    <row r="5" spans="1:12" ht="79.150000000000006" customHeight="1" x14ac:dyDescent="0.25">
      <c r="A5" s="5"/>
      <c r="B5" s="14" t="s">
        <v>0</v>
      </c>
      <c r="C5" s="15" t="s">
        <v>7</v>
      </c>
      <c r="D5" s="15" t="s">
        <v>22</v>
      </c>
      <c r="E5" s="15" t="s">
        <v>19</v>
      </c>
      <c r="F5" s="15" t="s">
        <v>20</v>
      </c>
      <c r="G5" s="15" t="s">
        <v>21</v>
      </c>
      <c r="H5" s="16" t="s">
        <v>23</v>
      </c>
      <c r="I5" s="16" t="s">
        <v>27</v>
      </c>
      <c r="J5" s="16" t="s">
        <v>24</v>
      </c>
      <c r="K5" s="17" t="s">
        <v>26</v>
      </c>
      <c r="L5" s="4"/>
    </row>
    <row r="6" spans="1:12" ht="15.75" x14ac:dyDescent="0.25">
      <c r="A6" s="6"/>
      <c r="B6" s="44">
        <v>1</v>
      </c>
      <c r="C6" s="46" t="s">
        <v>1</v>
      </c>
      <c r="D6" s="41" t="s">
        <v>8</v>
      </c>
      <c r="E6" s="20"/>
      <c r="F6" s="20">
        <f>(250+160+700+620)*2</f>
        <v>3460</v>
      </c>
      <c r="G6" s="20"/>
      <c r="H6" s="21"/>
      <c r="I6" s="22"/>
      <c r="J6" s="22"/>
      <c r="K6" s="23"/>
      <c r="L6" s="4"/>
    </row>
    <row r="7" spans="1:12" ht="15.75" x14ac:dyDescent="0.25">
      <c r="A7" s="6"/>
      <c r="B7" s="45"/>
      <c r="C7" s="47"/>
      <c r="D7" s="42"/>
      <c r="E7" s="20"/>
      <c r="F7" s="20"/>
      <c r="G7" s="20">
        <f>(540+440+1800+1590)*2</f>
        <v>8740</v>
      </c>
      <c r="H7" s="21"/>
      <c r="I7" s="22"/>
      <c r="J7" s="22"/>
      <c r="K7" s="23"/>
      <c r="L7" s="4"/>
    </row>
    <row r="8" spans="1:12" ht="15.75" x14ac:dyDescent="0.25">
      <c r="A8" s="6"/>
      <c r="B8" s="18">
        <v>2</v>
      </c>
      <c r="C8" s="19" t="s">
        <v>28</v>
      </c>
      <c r="D8" s="42"/>
      <c r="E8" s="20">
        <f>(2400+1400+850+2030+300)*2</f>
        <v>13960</v>
      </c>
      <c r="F8" s="20"/>
      <c r="G8" s="20"/>
      <c r="H8" s="21"/>
      <c r="I8" s="22"/>
      <c r="J8" s="22"/>
      <c r="K8" s="23"/>
      <c r="L8" s="4"/>
    </row>
    <row r="9" spans="1:12" ht="15.75" x14ac:dyDescent="0.25">
      <c r="A9" s="6"/>
      <c r="B9" s="44">
        <v>3</v>
      </c>
      <c r="C9" s="46" t="s">
        <v>29</v>
      </c>
      <c r="D9" s="42"/>
      <c r="E9" s="20"/>
      <c r="F9" s="20">
        <f>70*2</f>
        <v>140</v>
      </c>
      <c r="G9" s="20"/>
      <c r="H9" s="21"/>
      <c r="I9" s="22"/>
      <c r="J9" s="22"/>
      <c r="K9" s="23"/>
      <c r="L9" s="4"/>
    </row>
    <row r="10" spans="1:12" ht="15.75" x14ac:dyDescent="0.25">
      <c r="A10" s="6"/>
      <c r="B10" s="45"/>
      <c r="C10" s="47"/>
      <c r="D10" s="42"/>
      <c r="E10" s="20"/>
      <c r="F10" s="20"/>
      <c r="G10" s="20">
        <f>180*2</f>
        <v>360</v>
      </c>
      <c r="H10" s="21"/>
      <c r="I10" s="22"/>
      <c r="J10" s="22"/>
      <c r="K10" s="23"/>
      <c r="L10" s="4"/>
    </row>
    <row r="11" spans="1:12" ht="15.75" x14ac:dyDescent="0.25">
      <c r="A11" s="6"/>
      <c r="B11" s="44">
        <v>4</v>
      </c>
      <c r="C11" s="46" t="s">
        <v>3</v>
      </c>
      <c r="D11" s="42"/>
      <c r="E11" s="20"/>
      <c r="F11" s="20">
        <f>(185+180)*2</f>
        <v>730</v>
      </c>
      <c r="G11" s="20"/>
      <c r="H11" s="21"/>
      <c r="I11" s="22"/>
      <c r="J11" s="22"/>
      <c r="K11" s="23"/>
      <c r="L11" s="4"/>
    </row>
    <row r="12" spans="1:12" ht="15.75" x14ac:dyDescent="0.25">
      <c r="A12" s="6"/>
      <c r="B12" s="45"/>
      <c r="C12" s="47"/>
      <c r="D12" s="42"/>
      <c r="E12" s="20"/>
      <c r="F12" s="20"/>
      <c r="G12" s="20">
        <f>(70+320)*2</f>
        <v>780</v>
      </c>
      <c r="H12" s="21"/>
      <c r="I12" s="22"/>
      <c r="J12" s="22"/>
      <c r="K12" s="23"/>
      <c r="L12" s="4"/>
    </row>
    <row r="13" spans="1:12" ht="15.75" x14ac:dyDescent="0.25">
      <c r="A13" s="6"/>
      <c r="B13" s="18">
        <v>5</v>
      </c>
      <c r="C13" s="19" t="s">
        <v>2</v>
      </c>
      <c r="D13" s="42"/>
      <c r="E13" s="20">
        <f>(80+200+170+180+60+340+50+90+60)*2</f>
        <v>2460</v>
      </c>
      <c r="F13" s="20"/>
      <c r="G13" s="20"/>
      <c r="H13" s="21"/>
      <c r="I13" s="22"/>
      <c r="J13" s="22"/>
      <c r="K13" s="23"/>
      <c r="L13" s="4"/>
    </row>
    <row r="14" spans="1:12" ht="15.75" x14ac:dyDescent="0.25">
      <c r="A14" s="6"/>
      <c r="B14" s="18">
        <v>6</v>
      </c>
      <c r="C14" s="19" t="s">
        <v>5</v>
      </c>
      <c r="D14" s="42"/>
      <c r="E14" s="20">
        <f>(30+50+50+35+70)*2</f>
        <v>470</v>
      </c>
      <c r="F14" s="20"/>
      <c r="G14" s="20"/>
      <c r="H14" s="21"/>
      <c r="I14" s="22"/>
      <c r="J14" s="22"/>
      <c r="K14" s="23"/>
      <c r="L14" s="4"/>
    </row>
    <row r="15" spans="1:12" ht="15.75" x14ac:dyDescent="0.25">
      <c r="A15" s="6"/>
      <c r="B15" s="44">
        <v>7</v>
      </c>
      <c r="C15" s="46" t="s">
        <v>6</v>
      </c>
      <c r="D15" s="42"/>
      <c r="E15" s="20"/>
      <c r="F15" s="20">
        <f>80*2</f>
        <v>160</v>
      </c>
      <c r="G15" s="20"/>
      <c r="H15" s="21"/>
      <c r="I15" s="22"/>
      <c r="J15" s="22"/>
      <c r="K15" s="23"/>
      <c r="L15" s="4"/>
    </row>
    <row r="16" spans="1:12" ht="15.75" x14ac:dyDescent="0.25">
      <c r="A16" s="6"/>
      <c r="B16" s="45"/>
      <c r="C16" s="47"/>
      <c r="D16" s="42"/>
      <c r="E16" s="20"/>
      <c r="F16" s="20"/>
      <c r="G16" s="20">
        <f>60*2</f>
        <v>120</v>
      </c>
      <c r="H16" s="27"/>
      <c r="I16" s="22"/>
      <c r="J16" s="22"/>
      <c r="K16" s="23"/>
      <c r="L16" s="4"/>
    </row>
    <row r="17" spans="1:12" ht="15.75" x14ac:dyDescent="0.25">
      <c r="A17" s="6"/>
      <c r="B17" s="18">
        <v>8</v>
      </c>
      <c r="C17" s="19" t="s">
        <v>4</v>
      </c>
      <c r="D17" s="43"/>
      <c r="E17" s="20">
        <f>(160+120+140)*2</f>
        <v>840</v>
      </c>
      <c r="F17" s="20"/>
      <c r="G17" s="20"/>
      <c r="H17" s="21"/>
      <c r="I17" s="22"/>
      <c r="J17" s="22"/>
      <c r="K17" s="23"/>
      <c r="L17" s="4"/>
    </row>
    <row r="18" spans="1:12" ht="38.450000000000003" customHeight="1" thickBot="1" x14ac:dyDescent="0.3">
      <c r="A18" s="6"/>
      <c r="B18" s="35" t="s">
        <v>25</v>
      </c>
      <c r="C18" s="36"/>
      <c r="D18" s="36"/>
      <c r="E18" s="36"/>
      <c r="F18" s="36"/>
      <c r="G18" s="36"/>
      <c r="H18" s="37"/>
      <c r="I18" s="24"/>
      <c r="J18" s="26"/>
      <c r="K18" s="25"/>
      <c r="L18" s="4"/>
    </row>
    <row r="19" spans="1:12" ht="15.75" thickTop="1" x14ac:dyDescent="0.25">
      <c r="A19" s="1"/>
      <c r="B19" s="1"/>
      <c r="C19" s="1"/>
      <c r="D19" s="1"/>
      <c r="E19" s="1"/>
      <c r="F19" s="1"/>
      <c r="G19" s="1"/>
      <c r="H19" s="3"/>
      <c r="I19" s="33"/>
      <c r="J19" s="33"/>
      <c r="K19" s="34"/>
      <c r="L19" s="1"/>
    </row>
    <row r="21" spans="1:12" x14ac:dyDescent="0.25">
      <c r="H21" s="28"/>
      <c r="I21" s="29" t="s">
        <v>31</v>
      </c>
      <c r="J21" s="28"/>
    </row>
    <row r="22" spans="1:12" x14ac:dyDescent="0.25">
      <c r="H22" s="30"/>
      <c r="I22" s="31" t="s">
        <v>32</v>
      </c>
      <c r="J22" s="32"/>
    </row>
  </sheetData>
  <mergeCells count="12">
    <mergeCell ref="I19:K19"/>
    <mergeCell ref="B18:H18"/>
    <mergeCell ref="B3:K3"/>
    <mergeCell ref="D6:D17"/>
    <mergeCell ref="B6:B7"/>
    <mergeCell ref="B11:B12"/>
    <mergeCell ref="B15:B16"/>
    <mergeCell ref="C6:C7"/>
    <mergeCell ref="C11:C12"/>
    <mergeCell ref="C15:C16"/>
    <mergeCell ref="B9:B10"/>
    <mergeCell ref="C9:C10"/>
  </mergeCells>
  <pageMargins left="0.7" right="0.7" top="0.75" bottom="0.75" header="0.3" footer="0.3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wykaz PPE</vt:lpstr>
      <vt:lpstr>'wykaz PPE'!Obszar_wydruku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2018-10-16T11:13:52Z</dcterms:modified>
</cp:coreProperties>
</file>